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epod-fs1\intranet\A - RESOURCES\Tools (SORT, audit tools, recommendation check lists)\Audit tools\2020 Long Term Ventilation\"/>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6" l="1"/>
  <c r="J8" i="6"/>
  <c r="I8" i="6"/>
  <c r="H8" i="6"/>
  <c r="G8" i="6"/>
  <c r="K9" i="6" l="1"/>
  <c r="K10" i="6"/>
  <c r="K11" i="6"/>
  <c r="K12" i="6"/>
  <c r="K13" i="6"/>
  <c r="K14" i="6"/>
  <c r="K15" i="6"/>
  <c r="K16" i="6"/>
  <c r="K17" i="6"/>
  <c r="J9" i="6"/>
  <c r="J10" i="6"/>
  <c r="J11" i="6"/>
  <c r="J12" i="6"/>
  <c r="J13" i="6"/>
  <c r="J14" i="6"/>
  <c r="J15" i="6"/>
  <c r="J16" i="6"/>
  <c r="J17" i="6"/>
  <c r="I9" i="6"/>
  <c r="I10" i="6"/>
  <c r="I11" i="6"/>
  <c r="I12" i="6"/>
  <c r="I13" i="6"/>
  <c r="I14" i="6"/>
  <c r="I15" i="6"/>
  <c r="I16" i="6"/>
  <c r="I17" i="6"/>
  <c r="H9" i="6"/>
  <c r="H10" i="6"/>
  <c r="H11" i="6"/>
  <c r="H12" i="6"/>
  <c r="H13" i="6"/>
  <c r="H14" i="6"/>
  <c r="H15" i="6"/>
  <c r="H16" i="6"/>
  <c r="H17" i="6"/>
  <c r="H25" i="6"/>
  <c r="G9" i="6"/>
  <c r="G10" i="6"/>
  <c r="G11" i="6"/>
  <c r="G12" i="6"/>
  <c r="G13" i="6"/>
  <c r="G14" i="6"/>
  <c r="G15" i="6"/>
  <c r="G16" i="6"/>
  <c r="G17" i="6"/>
  <c r="K28" i="6" l="1"/>
  <c r="K24" i="6" s="1"/>
  <c r="K25" i="6"/>
  <c r="K21" i="6"/>
  <c r="K19" i="6"/>
  <c r="I28" i="6"/>
  <c r="I24" i="6" s="1"/>
  <c r="I25" i="6"/>
  <c r="I21" i="6"/>
  <c r="I19" i="6"/>
  <c r="K26" i="6" l="1"/>
  <c r="K23" i="6"/>
  <c r="K20" i="6" s="1"/>
  <c r="I26" i="6"/>
  <c r="I23" i="6"/>
  <c r="I20" i="6" s="1"/>
  <c r="K22" i="6" l="1"/>
  <c r="K29" i="6"/>
  <c r="C18" i="1" s="1"/>
  <c r="I29" i="6"/>
  <c r="C16" i="1" s="1"/>
  <c r="I22" i="6"/>
  <c r="J28" i="6" l="1"/>
  <c r="J24" i="6" s="1"/>
  <c r="H28" i="6"/>
  <c r="H24" i="6" s="1"/>
  <c r="G28" i="6"/>
  <c r="G24" i="6" s="1"/>
  <c r="F28" i="6"/>
  <c r="F24" i="6" s="1"/>
  <c r="J25" i="6"/>
  <c r="G25" i="6"/>
  <c r="F25" i="6"/>
  <c r="J21" i="6"/>
  <c r="H21" i="6"/>
  <c r="G21" i="6"/>
  <c r="F21" i="6"/>
  <c r="J19" i="6"/>
  <c r="H19" i="6"/>
  <c r="G19" i="6"/>
  <c r="F19" i="6"/>
  <c r="F26" i="6" l="1"/>
  <c r="G26" i="6"/>
  <c r="F23" i="6"/>
  <c r="F22" i="6" s="1"/>
  <c r="J23" i="6"/>
  <c r="J22" i="6" s="1"/>
  <c r="H26" i="6"/>
  <c r="G23" i="6"/>
  <c r="G22" i="6" s="1"/>
  <c r="J26" i="6"/>
  <c r="H23" i="6"/>
  <c r="H22" i="6" s="1"/>
  <c r="F20" i="6" l="1"/>
  <c r="F29" i="6" s="1"/>
  <c r="C13" i="1" s="1"/>
  <c r="G20" i="6"/>
  <c r="G29" i="6" s="1"/>
  <c r="C14" i="1" s="1"/>
  <c r="J20" i="6"/>
  <c r="J29" i="6" s="1"/>
  <c r="C17" i="1" s="1"/>
  <c r="H20" i="6"/>
  <c r="H29" i="6" s="1"/>
  <c r="C15" i="1" s="1"/>
  <c r="C21" i="1" l="1"/>
</calcChain>
</file>

<file path=xl/sharedStrings.xml><?xml version="1.0" encoding="utf-8"?>
<sst xmlns="http://schemas.openxmlformats.org/spreadsheetml/2006/main" count="170" uniqueCount="131">
  <si>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</si>
  <si>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</si>
  <si>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</si>
  <si>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</si>
  <si>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</si>
  <si>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</si>
  <si>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</si>
  <si>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</si>
  <si>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</si>
  <si>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</si>
  <si>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</si>
  <si>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</si>
  <si>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</si>
  <si>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</si>
  <si>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</si>
  <si>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</si>
  <si>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</si>
  <si>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</si>
  <si>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</si>
  <si>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</si>
  <si>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</si>
  <si>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</si>
  <si>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</si>
  <si>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</si>
  <si>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</si>
  <si>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</si>
  <si>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</si>
  <si>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</si>
  <si>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dd/mm/yyyy</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</si>
  <si>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</si>
  <si>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</si>
  <si>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</si>
  <si>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</si>
  <si>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</si>
  <si>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</si>
  <si>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</si>
  <si>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</si>
  <si>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</si>
  <si>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</si>
  <si>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</si>
  <si>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</si>
  <si>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</si>
  <si>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</si>
  <si>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</si>
  <si>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</si>
  <si>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</si>
  <si>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</si>
  <si>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</si>
  <si>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</si>
  <si>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</si>
  <si>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</si>
  <si>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</si>
  <si>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</si>
  <si>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</si>
  <si>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</si>
  <si>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</si>
  <si>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</si>
  <si>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</si>
  <si>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</si>
  <si>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</si>
  <si>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</si>
  <si>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</si>
  <si>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</si>
  <si>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</si>
  <si>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</si>
  <si>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</si>
  <si>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</si>
  <si>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</si>
  <si>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</si>
  <si>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</si>
  <si>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</si>
  <si>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</si>
  <si>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</si>
  <si>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</si>
  <si>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</si>
  <si>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data/Not answered/Not documented/Unknown</t>
  </si>
  <si>
    <t>No data</t>
  </si>
  <si>
    <t>Description</t>
  </si>
  <si>
    <t>Other</t>
  </si>
  <si>
    <t>Long Term Ventilation</t>
  </si>
  <si>
    <t>https://www.ncepod.org.uk/2020ltv.html</t>
  </si>
  <si>
    <t>Not all the report recommendations have been listed here as some are not suitable for an audit tool.  A full list can be found in the report here https://www.ncepod.org.uk/2020ltv.html</t>
  </si>
  <si>
    <t>N/A - no planning for transition</t>
  </si>
  <si>
    <t>NA - no planning for transition/no clinic in place</t>
  </si>
  <si>
    <t>N/A – was admitted under care of usual LTV team</t>
  </si>
  <si>
    <t>NCEPOD does not ask for any of these data back.  It is for each Trust/Health Board to make a judgement as to whether they are meeting the recommendations.</t>
  </si>
  <si>
    <r>
      <t xml:space="preserve">This data collection tool is made up of questions which can be used to assess how well your Trust/Health Board is meeting recommendations made in </t>
    </r>
    <r>
      <rPr>
        <i/>
        <sz val="11"/>
        <color theme="1"/>
        <rFont val="Calibri"/>
        <family val="2"/>
        <scheme val="minor"/>
      </rPr>
      <t>"Balancing the Pressures"</t>
    </r>
  </si>
  <si>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</si>
  <si>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</si>
  <si>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</si>
  <si>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</si>
  <si>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</si>
  <si>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</si>
  <si>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r>
      <t xml:space="preserve">Thank you for downloading the toolkit for </t>
    </r>
    <r>
      <rPr>
        <i/>
        <sz val="11"/>
        <color theme="1"/>
        <rFont val="Calibri"/>
        <family val="2"/>
        <scheme val="minor"/>
      </rPr>
      <t xml:space="preserve">''Balancing the Pressures'.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</si>
  <si>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</si>
  <si>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</si>
  <si>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Discharge</t>
  </si>
  <si>
    <t>This NCEPOD study focused on a review of the quality of care provided to children and young people aged 0-24 years who were receiving long-term ventilation.</t>
  </si>
  <si>
    <t>This toolkit can be used in conjunction with the Recommendation Checklist. This can be found by clicking on the adjacent report image or this link:</t>
  </si>
  <si>
    <t>Audit Toolkit - New Initiations (tool 3 of 3)</t>
  </si>
  <si>
    <t>Long-Term Ventilation
(New Initiations' toolkit - tool 3 of 3)</t>
  </si>
  <si>
    <t>Date of initiation (month and year if full date not known)</t>
  </si>
  <si>
    <t>Age at time of initiation</t>
  </si>
  <si>
    <t>Admission</t>
  </si>
  <si>
    <t>1a</t>
  </si>
  <si>
    <t>1b</t>
  </si>
  <si>
    <t>Date of discharge to home/community from hospital after initiation (month and year if full date not known)</t>
  </si>
  <si>
    <t>Was shared decision-making undertaken at the point of initiation?</t>
  </si>
  <si>
    <t>If YES to 4a, did the decision-making process include input at all stages from:</t>
  </si>
  <si>
    <t>4a</t>
  </si>
  <si>
    <t>4b</t>
  </si>
  <si>
    <t>4c</t>
  </si>
  <si>
    <t>The parent carer?</t>
  </si>
  <si>
    <t xml:space="preserve">The multidisciplinary team (MDT) listed in Recommendation 3 (including medical and nursing staff, physiotherapy, speech and language therapy, psychology, and where applicable a specialist in tracheostomy care, palliative/hospice care, and local service planners/commissioners)?
</t>
  </si>
  <si>
    <t>The patient’s general practitioner?</t>
  </si>
  <si>
    <t>4d</t>
  </si>
  <si>
    <t>4e</t>
  </si>
  <si>
    <t>The child or young person (wherever possible)?</t>
  </si>
  <si>
    <t>4f</t>
  </si>
  <si>
    <t>The palliative care team when appropriate?</t>
  </si>
  <si>
    <t>Recommendation 4</t>
  </si>
  <si>
    <t>To be completed for patients initiated on LTV within the last 2 years (LTV centres and services including major LTV centres and any part of the LTV network)</t>
  </si>
  <si>
    <r>
      <t xml:space="preserve">Undertake shared decision-making at the point of long-term ventilation initiation, particularly if it is likely to be a life-long therapy.  </t>
    </r>
    <r>
      <rPr>
        <sz val="11"/>
        <color rgb="FF000000"/>
        <rFont val="Calibri"/>
        <family val="2"/>
        <scheme val="minor"/>
      </rPr>
      <t xml:space="preserve">The decision-making process should include input at all stages from:
a) Children and young people (where ever possible)
b) Parent carers
c) The multidisciplinary team (MDT) listed in Recommendation 3
d) The person’s general practitioner whenever practical/possible
e) Palliative care when appropriate
The process* should also include:
f) Discussions over a period of time to ensure decisions are thoroughly considered
g) Input from independent healthcare professionals for peer review/mediation as required
h) Provision of approved written and/or online information
i) Support from other families with a child on long-term ventilation should be considered
* A nationally agreed decision-making and ethical framework for long-term ventilation care as proposed by Ray et al should be considered to aid the process.  This should involve children, young people and their families as key partners in any development
Ray S et al. 2018. Towards developing an ethical framework for decision-making in LTV in children.  Archives of Disease in Childhood. 103(11): 1080-1084
</t>
    </r>
    <r>
      <rPr>
        <b/>
        <i/>
        <sz val="11"/>
        <color rgb="FF000000"/>
        <rFont val="Calibri"/>
        <family val="2"/>
        <scheme val="minor"/>
      </rPr>
      <t xml:space="preserve">Target audiences
Children and Young People, Families, Service Planners/Commissioners and Trust/Health Board Executive Committees </t>
    </r>
    <r>
      <rPr>
        <i/>
        <sz val="11"/>
        <color rgb="FF000000"/>
        <rFont val="Calibri"/>
        <family val="2"/>
        <scheme val="minor"/>
      </rPr>
      <t>with support from LTV Services, Social Care and Hospice/Respite Care, General Practice, Palliative Care, Medical and Surgical Royal Colleges, Clinical Networks, NHS England and the Departments of Health in the Welsh, Scottish and Northern Ireland Governments</t>
    </r>
  </si>
  <si>
    <t>a</t>
  </si>
  <si>
    <t>b</t>
  </si>
  <si>
    <t>c</t>
  </si>
  <si>
    <t>d</t>
  </si>
  <si>
    <t>e</t>
  </si>
  <si>
    <t>f</t>
  </si>
  <si>
    <t>Audit tools are available for ongoing care (tool 1) and hospital admissions (tool 2) are on our website</t>
  </si>
  <si>
    <t>To be completed by the clinician responsible for the patient at the time of the new initiation of LTV (we encourage you to share your results with the wider team)</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</si>
</sst>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i/>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indexed="64"/>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47">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0" fillId="2" borderId="0" xfId="0" applyFill="1" applyAlignment="1" applyProtection="1">
      <alignment wrapText="1"/>
      <protection locked="0"/>
    </xf>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2" fillId="2" borderId="0" xfId="0" applyNumberFormat="1" applyFont="1" applyFill="1"/>
    <xf numFmtId="0" fontId="8" fillId="2" borderId="1" xfId="0" applyFont="1" applyFill="1" applyBorder="1"/>
    <xf numFmtId="1" fontId="8" fillId="2" borderId="1" xfId="0" applyNumberFormat="1" applyFont="1" applyFill="1" applyBorder="1"/>
    <xf numFmtId="0" fontId="7" fillId="2" borderId="1" xfId="0" applyFont="1" applyFill="1" applyBorder="1"/>
    <xf numFmtId="1" fontId="7" fillId="2" borderId="1" xfId="0" applyNumberFormat="1" applyFont="1" applyFill="1" applyBorder="1" applyAlignment="1">
      <alignment horizontal="right"/>
    </xf>
    <xf numFmtId="0" fontId="9" fillId="0" borderId="1" xfId="0" applyFont="1" applyBorder="1"/>
    <xf numFmtId="0" fontId="9" fillId="0" borderId="7"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4" fillId="2" borderId="3"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10" fillId="2" borderId="11" xfId="0" applyFont="1" applyFill="1" applyBorder="1" applyAlignment="1">
      <alignment horizontal="left" vertical="top" wrapText="1"/>
    </xf>
    <xf numFmtId="0" fontId="11" fillId="2" borderId="3"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0" fontId="11" fillId="4" borderId="0" xfId="0" applyFont="1" applyFill="1" applyAlignment="1">
      <alignment horizontal="center" vertical="top" wrapText="1"/>
    </xf>
    <xf numFmtId="0" fontId="11" fillId="4" borderId="0" xfId="0" applyFont="1" applyFill="1" applyAlignment="1">
      <alignment horizontal="left" vertical="top" wrapText="1"/>
    </xf>
    <xf numFmtId="1" fontId="14" fillId="0" borderId="1" xfId="0" applyNumberFormat="1" applyFont="1" applyFill="1" applyBorder="1" applyAlignment="1">
      <alignment horizontal="left" vertical="top" wrapText="1"/>
    </xf>
    <xf numFmtId="1" fontId="11" fillId="4" borderId="0" xfId="0" applyNumberFormat="1" applyFont="1" applyFill="1" applyAlignment="1">
      <alignment horizontal="left"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11" fillId="0"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5" fillId="0" borderId="0" xfId="1" applyAlignment="1" applyProtection="1"/>
    <xf numFmtId="1" fontId="6" fillId="0" borderId="1" xfId="0" applyNumberFormat="1" applyFont="1" applyFill="1" applyBorder="1" applyAlignment="1">
      <alignment horizontal="center"/>
    </xf>
    <xf numFmtId="0" fontId="10" fillId="0" borderId="1" xfId="0" applyFont="1" applyFill="1" applyBorder="1" applyAlignment="1">
      <alignment horizontal="left" vertical="top" wrapText="1"/>
    </xf>
    <xf numFmtId="0" fontId="10" fillId="4" borderId="0" xfId="0" applyFont="1" applyFill="1" applyAlignment="1">
      <alignment horizontal="center" vertical="top" wrapText="1"/>
    </xf>
    <xf numFmtId="0" fontId="10" fillId="4" borderId="0" xfId="0" applyFont="1" applyFill="1" applyAlignment="1">
      <alignment horizontal="left" vertical="top" wrapText="1"/>
    </xf>
    <xf numFmtId="0" fontId="10"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1" fillId="0"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1" fontId="11" fillId="0" borderId="0" xfId="0" applyNumberFormat="1" applyFont="1" applyAlignment="1">
      <alignment horizontal="center" vertical="center" wrapText="1"/>
    </xf>
    <xf numFmtId="1" fontId="14"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top" wrapText="1"/>
    </xf>
    <xf numFmtId="0" fontId="19" fillId="0" borderId="1" xfId="0" applyFont="1" applyBorder="1" applyAlignment="1">
      <alignment vertical="top" wrapText="1"/>
    </xf>
    <xf numFmtId="14" fontId="11" fillId="0" borderId="0"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15" xfId="0" applyFont="1" applyBorder="1" applyAlignment="1">
      <alignment horizontal="left" vertical="top" wrapText="1"/>
    </xf>
    <xf numFmtId="0" fontId="11" fillId="0" borderId="3" xfId="0" applyFont="1" applyBorder="1" applyAlignment="1">
      <alignment horizontal="center" vertical="top" wrapText="1"/>
    </xf>
    <xf numFmtId="0" fontId="11" fillId="2" borderId="2" xfId="0" applyFont="1" applyFill="1" applyBorder="1" applyAlignment="1">
      <alignment horizontal="center" vertical="top" wrapText="1"/>
    </xf>
    <xf numFmtId="0" fontId="11" fillId="0" borderId="0" xfId="0" applyFont="1" applyAlignment="1">
      <alignment horizontal="center" vertical="center"/>
    </xf>
    <xf numFmtId="0" fontId="11" fillId="0" borderId="0" xfId="0" applyFont="1" applyFill="1" applyAlignment="1">
      <alignment vertical="center"/>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 fillId="0" borderId="0" xfId="0" applyFont="1" applyAlignment="1">
      <alignment horizontal="center"/>
    </xf>
    <xf numFmtId="1" fontId="0" fillId="3" borderId="1" xfId="0" applyNumberFormat="1" applyFill="1" applyBorder="1" applyAlignment="1">
      <alignment horizontal="center"/>
    </xf>
    <xf numFmtId="0" fontId="10" fillId="0" borderId="0" xfId="0" applyFont="1" applyFill="1" applyBorder="1" applyAlignment="1">
      <alignment horizontal="left" vertical="top" wrapText="1"/>
    </xf>
    <xf numFmtId="0" fontId="9" fillId="0" borderId="0" xfId="0" applyFont="1" applyAlignment="1">
      <alignment horizontal="center"/>
    </xf>
    <xf numFmtId="0" fontId="18" fillId="0" borderId="14" xfId="0" applyFont="1" applyBorder="1" applyAlignment="1">
      <alignment horizontal="left" vertical="top" wrapText="1"/>
    </xf>
    <xf numFmtId="0" fontId="0" fillId="0" borderId="0" xfId="0" applyAlignment="1">
      <alignment vertical="top" wrapText="1"/>
    </xf>
    <xf numFmtId="0" fontId="0" fillId="0" borderId="6" xfId="0" applyBorder="1" applyAlignment="1">
      <alignment horizontal="center"/>
    </xf>
    <xf numFmtId="0" fontId="0" fillId="0" borderId="7" xfId="0" applyBorder="1" applyAlignment="1">
      <alignment horizontal="center"/>
    </xf>
    <xf numFmtId="0" fontId="23" fillId="2" borderId="0" xfId="0" applyFont="1" applyFill="1"/>
    <xf numFmtId="0" fontId="24" fillId="2" borderId="0" xfId="0" applyFont="1" applyFill="1"/>
    <xf numFmtId="0" fontId="25" fillId="2" borderId="0" xfId="0" applyFont="1" applyFill="1"/>
    <xf numFmtId="0" fontId="25" fillId="2" borderId="0" xfId="0" applyFont="1" applyFill="1" applyProtection="1"/>
    <xf numFmtId="0" fontId="26" fillId="2" borderId="0" xfId="0" applyFont="1" applyFill="1" applyAlignment="1" applyProtection="1">
      <alignment horizontal="center"/>
      <protection locked="0"/>
    </xf>
    <xf numFmtId="0" fontId="2" fillId="2" borderId="16" xfId="0" applyFont="1" applyFill="1" applyBorder="1" applyAlignment="1">
      <alignment horizontal="center"/>
    </xf>
    <xf numFmtId="0" fontId="11" fillId="2" borderId="17" xfId="0" applyFont="1" applyFill="1" applyBorder="1" applyAlignment="1">
      <alignment horizontal="center" vertical="top" wrapText="1"/>
    </xf>
    <xf numFmtId="0" fontId="13" fillId="0" borderId="4" xfId="0" applyFont="1" applyFill="1" applyBorder="1" applyAlignment="1">
      <alignment horizontal="center" vertical="top" wrapText="1"/>
    </xf>
    <xf numFmtId="0" fontId="0" fillId="0" borderId="0" xfId="0" applyAlignment="1">
      <alignment vertical="top" wrapText="1"/>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0" fontId="13" fillId="0" borderId="13" xfId="0" applyFont="1" applyFill="1" applyBorder="1" applyAlignment="1">
      <alignment horizontal="center" vertical="top" wrapText="1"/>
    </xf>
    <xf numFmtId="0" fontId="19" fillId="0" borderId="0" xfId="0" applyFont="1"/>
    <xf numFmtId="0" fontId="0" fillId="0" borderId="0" xfId="0" applyFill="1"/>
    <xf numFmtId="0" fontId="20" fillId="0" borderId="0" xfId="0" applyFont="1" applyAlignment="1">
      <alignment vertical="center"/>
    </xf>
    <xf numFmtId="0" fontId="0" fillId="0" borderId="0" xfId="0" applyAlignment="1"/>
    <xf numFmtId="0" fontId="0" fillId="0" borderId="0" xfId="0" applyFill="1" applyAlignment="1">
      <alignment vertical="top" wrapText="1"/>
    </xf>
    <xf numFmtId="0" fontId="0" fillId="0" borderId="0" xfId="0" applyBorder="1" applyAlignment="1">
      <alignment vertical="center"/>
    </xf>
    <xf numFmtId="0" fontId="0" fillId="0" borderId="6" xfId="0" applyBorder="1" applyAlignment="1">
      <alignment vertical="center" wrapText="1"/>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25" fillId="0" borderId="0" xfId="0" applyFont="1" applyFill="1" applyAlignment="1" applyProtection="1">
      <alignment vertical="top" wrapText="1"/>
      <protection locked="0"/>
    </xf>
    <xf numFmtId="0" fontId="0" fillId="0" borderId="0" xfId="0" applyFill="1" applyAlignment="1"/>
    <xf numFmtId="0" fontId="25" fillId="0" borderId="0" xfId="0" applyFont="1" applyFill="1" applyAlignment="1" applyProtection="1">
      <alignment vertical="top"/>
      <protection locked="0"/>
    </xf>
    <xf numFmtId="0" fontId="19" fillId="0" borderId="0" xfId="0" applyFont="1" applyFill="1" applyAlignment="1">
      <alignment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1" fillId="0" borderId="4" xfId="0" applyFont="1" applyBorder="1" applyAlignment="1">
      <alignment horizontal="center" vertical="top" wrapText="1"/>
    </xf>
    <xf numFmtId="0" fontId="10" fillId="0" borderId="4" xfId="0" applyFont="1" applyBorder="1" applyAlignment="1">
      <alignment horizontal="center" vertical="top" wrapText="1"/>
    </xf>
    <xf numFmtId="0" fontId="18" fillId="0" borderId="15" xfId="0" applyFont="1" applyBorder="1" applyAlignment="1">
      <alignment horizontal="left" vertical="top" wrapText="1"/>
    </xf>
    <xf numFmtId="0" fontId="10" fillId="0" borderId="13" xfId="0" applyFont="1" applyFill="1" applyBorder="1" applyAlignment="1">
      <alignment horizontal="center" vertical="top" wrapText="1"/>
    </xf>
    <xf numFmtId="0" fontId="10" fillId="0" borderId="15" xfId="0" applyFont="1" applyFill="1" applyBorder="1" applyAlignment="1">
      <alignment horizontal="center" vertical="top" wrapText="1"/>
    </xf>
    <xf numFmtId="0" fontId="0" fillId="0" borderId="14" xfId="0" applyBorder="1" applyAlignment="1">
      <alignment horizontal="center" vertical="top" wrapText="1"/>
    </xf>
    <xf numFmtId="0" fontId="2" fillId="2" borderId="0" xfId="0" applyFont="1" applyFill="1" applyBorder="1" applyAlignment="1">
      <alignment horizontal="center" vertical="top" wrapText="1"/>
    </xf>
    <xf numFmtId="0" fontId="0" fillId="0" borderId="0" xfId="0" applyBorder="1" applyAlignment="1">
      <alignment horizontal="center" vertical="top"/>
    </xf>
    <xf numFmtId="0" fontId="2" fillId="2" borderId="5" xfId="0" applyFont="1" applyFill="1" applyBorder="1" applyAlignment="1" applyProtection="1">
      <alignment vertical="center" wrapText="1"/>
      <protection locked="0"/>
    </xf>
    <xf numFmtId="0" fontId="0" fillId="0" borderId="6" xfId="0" applyBorder="1" applyAlignment="1">
      <alignment vertical="center" wrapText="1"/>
    </xf>
    <xf numFmtId="0" fontId="0" fillId="0" borderId="7" xfId="0" applyBorder="1" applyAlignment="1">
      <alignmen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0" xfId="0" applyFont="1" applyFill="1" applyBorder="1" applyAlignment="1">
      <alignment horizontal="center" vertical="center" wrapText="1"/>
    </xf>
    <xf numFmtId="0" fontId="0" fillId="0" borderId="0" xfId="0" applyBorder="1" applyAlignment="1">
      <alignment vertical="center"/>
    </xf>
    <xf numFmtId="0" fontId="3" fillId="0" borderId="0" xfId="0" applyFont="1" applyFill="1" applyBorder="1" applyAlignment="1">
      <alignment horizontal="center" vertical="top" wrapText="1"/>
    </xf>
    <xf numFmtId="0" fontId="0" fillId="0" borderId="0" xfId="0" applyBorder="1" applyAlignment="1">
      <alignment horizontal="center" vertical="top" wrapText="1"/>
    </xf>
    <xf numFmtId="0" fontId="27" fillId="0" borderId="0" xfId="0" applyFont="1" applyFill="1" applyAlignment="1">
      <alignment horizontal="left" vertical="top" wrapText="1"/>
    </xf>
    <xf numFmtId="0" fontId="28" fillId="4" borderId="0" xfId="0" applyFont="1" applyFill="1" applyAlignment="1">
      <alignment horizontal="left" vertical="top" wrapText="1"/>
    </xf>
    <xf numFmtId="0" fontId="28" fillId="4" borderId="0" xfId="0" applyFont="1" applyFill="1" applyAlignment="1">
      <alignment horizontal="center" vertical="top" wrapText="1"/>
    </xf>
    <xf numFmtId="0" fontId="27" fillId="0" borderId="0" xfId="0" applyFont="1" applyFill="1" applyAlignment="1">
      <alignment horizontal="center" vertical="center" wrapText="1"/>
    </xf>
    <xf numFmtId="1" fontId="27" fillId="0" borderId="0" xfId="0" applyNumberFormat="1" applyFont="1" applyFill="1" applyAlignment="1">
      <alignment horizontal="left" vertical="top" wrapText="1"/>
    </xf>
    <xf numFmtId="1" fontId="27" fillId="0" borderId="0" xfId="0" applyNumberFormat="1" applyFont="1" applyFill="1" applyAlignment="1">
      <alignment horizontal="center" vertical="center" wrapText="1"/>
    </xf>
  </cellXfs>
  <cellStyles count="2">
    <cellStyle name="Hyperlink" xfId="1" builtinId="8"/>
    <cellStyle name="Normal" xfId="0" builtinId="0"/>
  </cellStyles>
  <dxfs count="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jpeg"/><Relationship Id="rId5" Type="http://schemas.openxmlformats.org/officeDocument/2006/relationships/hyperlink" Target="https://www.ncepod.org.uk/2020ltv.html" TargetMode="External"/><Relationship Id="rId4" Type="http://schemas.openxmlformats.org/officeDocument/2006/relationships/hyperlink" Target="https://www.ncepod.org.uk/2019p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2" Type="http://schemas.openxmlformats.org/officeDocument/2006/relationships/image" Target="../media/image2.gif"/><Relationship Id="rId16" Type="http://schemas.openxmlformats.org/officeDocument/2006/relationships/hyperlink" Target="#Recommendations!A4"/><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Recommendations!A4"/></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5534025</xdr:colOff>
      <xdr:row>14</xdr:row>
      <xdr:rowOff>19050</xdr:rowOff>
    </xdr:from>
    <xdr:to>
      <xdr:col>1</xdr:col>
      <xdr:colOff>5715000</xdr:colOff>
      <xdr:row>14</xdr:row>
      <xdr:rowOff>191357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53525" y="4010025"/>
          <a:ext cx="180975" cy="172307"/>
        </a:xfrm>
        <a:prstGeom prst="rect">
          <a:avLst/>
        </a:prstGeom>
        <a:noFill/>
      </xdr:spPr>
    </xdr:pic>
    <xdr:clientData/>
  </xdr:twoCellAnchor>
  <xdr:twoCellAnchor>
    <xdr:from>
      <xdr:col>0</xdr:col>
      <xdr:colOff>523875</xdr:colOff>
      <xdr:row>6</xdr:row>
      <xdr:rowOff>152399</xdr:rowOff>
    </xdr:from>
    <xdr:to>
      <xdr:col>0</xdr:col>
      <xdr:colOff>1190625</xdr:colOff>
      <xdr:row>8</xdr:row>
      <xdr:rowOff>695324</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390649"/>
          <a:ext cx="666750" cy="733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a:hlinkClick xmlns:r="http://schemas.openxmlformats.org/officeDocument/2006/relationships" r:id=""/>
            </a:rPr>
            <a:t>https://www.ncepod.org.uk/2020ltv.html</a:t>
          </a:r>
          <a:endParaRPr lang="en-GB" sz="1100" b="0" i="0" u="none" strike="noStrike" baseline="0">
            <a:solidFill>
              <a:srgbClr val="000000"/>
            </a:solidFill>
            <a:latin typeface="Calibri"/>
            <a:cs typeface="Calibri"/>
          </a:endParaRPr>
        </a:p>
      </xdr:txBody>
    </xdr:sp>
    <xdr:clientData/>
  </xdr:twoCellAnchor>
  <xdr:twoCellAnchor editAs="oneCell">
    <xdr:from>
      <xdr:col>0</xdr:col>
      <xdr:colOff>0</xdr:colOff>
      <xdr:row>0</xdr:row>
      <xdr:rowOff>0</xdr:rowOff>
    </xdr:from>
    <xdr:to>
      <xdr:col>0</xdr:col>
      <xdr:colOff>3209924</xdr:colOff>
      <xdr:row>15</xdr:row>
      <xdr:rowOff>51974</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3209924" cy="45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3</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11</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11</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11</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8</xdr:col>
      <xdr:colOff>771525</xdr:colOff>
      <xdr:row>2</xdr:row>
      <xdr:rowOff>19050</xdr:rowOff>
    </xdr:from>
    <xdr:ext cx="180975" cy="172307"/>
    <xdr:pic>
      <xdr:nvPicPr>
        <xdr:cNvPr id="266"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801975" y="428625"/>
          <a:ext cx="180975" cy="172307"/>
        </a:xfrm>
        <a:prstGeom prst="rect">
          <a:avLst/>
        </a:prstGeom>
        <a:noFill/>
      </xdr:spPr>
    </xdr:pic>
    <xdr:clientData/>
  </xdr:oneCellAnchor>
  <xdr:oneCellAnchor>
    <xdr:from>
      <xdr:col>11</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5</xdr:col>
      <xdr:colOff>857250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5</xdr:col>
      <xdr:colOff>857250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857250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857250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5</xdr:col>
      <xdr:colOff>857250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5</xdr:col>
      <xdr:colOff>857250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857250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857250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5</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5</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5</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5</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xdr:col>
      <xdr:colOff>857250</xdr:colOff>
      <xdr:row>3</xdr:row>
      <xdr:rowOff>57150</xdr:rowOff>
    </xdr:from>
    <xdr:ext cx="0" cy="134207"/>
    <xdr:pic>
      <xdr:nvPicPr>
        <xdr:cNvPr id="323" name="Picture 32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87475" y="876300"/>
          <a:ext cx="0" cy="134207"/>
        </a:xfrm>
        <a:prstGeom prst="rect">
          <a:avLst/>
        </a:prstGeom>
        <a:noFill/>
      </xdr:spPr>
    </xdr:pic>
    <xdr:clientData/>
  </xdr:oneCellAnchor>
  <xdr:oneCellAnchor>
    <xdr:from>
      <xdr:col>1</xdr:col>
      <xdr:colOff>857250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87475" y="876300"/>
          <a:ext cx="0" cy="134207"/>
        </a:xfrm>
        <a:prstGeom prst="rect">
          <a:avLst/>
        </a:prstGeom>
        <a:noFill/>
      </xdr:spPr>
    </xdr:pic>
    <xdr:clientData/>
  </xdr:oneCellAnchor>
  <xdr:oneCellAnchor>
    <xdr:from>
      <xdr:col>1</xdr:col>
      <xdr:colOff>857250</xdr:colOff>
      <xdr:row>3</xdr:row>
      <xdr:rowOff>57150</xdr:rowOff>
    </xdr:from>
    <xdr:ext cx="0" cy="134207"/>
    <xdr:pic>
      <xdr:nvPicPr>
        <xdr:cNvPr id="325" name="Picture 32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87475" y="876300"/>
          <a:ext cx="0" cy="134207"/>
        </a:xfrm>
        <a:prstGeom prst="rect">
          <a:avLst/>
        </a:prstGeom>
        <a:noFill/>
      </xdr:spPr>
    </xdr:pic>
    <xdr:clientData/>
  </xdr:oneCellAnchor>
  <xdr:oneCellAnchor>
    <xdr:from>
      <xdr:col>1</xdr:col>
      <xdr:colOff>857250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87475" y="87630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400050</xdr:colOff>
      <xdr:row>1</xdr:row>
      <xdr:rowOff>19050</xdr:rowOff>
    </xdr:from>
    <xdr:to>
      <xdr:col>2</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400050</xdr:colOff>
      <xdr:row>11</xdr:row>
      <xdr:rowOff>19050</xdr:rowOff>
    </xdr:from>
    <xdr:ext cx="180975" cy="171450"/>
    <xdr:pic>
      <xdr:nvPicPr>
        <xdr:cNvPr id="17"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tabSelected="1" workbookViewId="0">
      <selection activeCell="B9" sqref="B9:D9"/>
    </sheetView>
  </sheetViews>
  <sheetFormatPr defaultRowHeight="15" x14ac:dyDescent="0.25"/>
  <cols>
    <col min="1" max="1" width="54.28515625" style="2" customWidth="1"/>
    <col min="2" max="2" width="103.42578125" style="2" customWidth="1"/>
    <col min="3" max="16384" width="9.140625" style="2"/>
  </cols>
  <sheetData>
    <row r="1" spans="2:8" x14ac:dyDescent="0.25">
      <c r="B1" s="1"/>
    </row>
    <row r="2" spans="2:8" x14ac:dyDescent="0.25">
      <c r="B2" s="1"/>
    </row>
    <row r="3" spans="2:8" x14ac:dyDescent="0.25">
      <c r="B3" s="1"/>
    </row>
    <row r="4" spans="2:8" x14ac:dyDescent="0.25">
      <c r="B4" s="3"/>
    </row>
    <row r="5" spans="2:8" ht="18.75" x14ac:dyDescent="0.3">
      <c r="B5" s="99" t="s">
        <v>79</v>
      </c>
    </row>
    <row r="6" spans="2:8" ht="18.75" x14ac:dyDescent="0.3">
      <c r="B6" s="99" t="s">
        <v>99</v>
      </c>
    </row>
    <row r="7" spans="2:8" ht="32.25" customHeight="1" x14ac:dyDescent="0.25">
      <c r="B7" s="118" t="s">
        <v>121</v>
      </c>
      <c r="C7" s="119"/>
      <c r="D7" s="119"/>
      <c r="E7" s="108"/>
      <c r="F7" s="108"/>
      <c r="G7" s="108"/>
      <c r="H7" s="108"/>
    </row>
    <row r="8" spans="2:8" x14ac:dyDescent="0.25">
      <c r="B8" s="120"/>
      <c r="C8" s="119"/>
      <c r="D8" s="119"/>
      <c r="E8" s="108"/>
      <c r="F8" s="108"/>
      <c r="G8" s="108"/>
      <c r="H8" s="108"/>
    </row>
    <row r="9" spans="2:8" ht="26.25" customHeight="1" x14ac:dyDescent="0.25">
      <c r="B9" s="121" t="s">
        <v>130</v>
      </c>
      <c r="C9" s="119"/>
      <c r="D9" s="119"/>
    </row>
    <row r="10" spans="2:8" ht="26.25" customHeight="1" x14ac:dyDescent="0.25">
      <c r="B10" s="109" t="s">
        <v>129</v>
      </c>
      <c r="C10" s="110"/>
      <c r="D10" s="110"/>
    </row>
    <row r="11" spans="2:8" ht="9.75" customHeight="1" x14ac:dyDescent="0.25">
      <c r="B11" s="107"/>
    </row>
    <row r="12" spans="2:8" ht="66.75" customHeight="1" x14ac:dyDescent="0.25">
      <c r="B12" s="114" t="s">
        <v>93</v>
      </c>
      <c r="C12" s="115"/>
      <c r="D12" s="115"/>
    </row>
    <row r="13" spans="2:8" ht="35.25" customHeight="1" x14ac:dyDescent="0.25">
      <c r="B13" s="116" t="s">
        <v>97</v>
      </c>
      <c r="C13" s="115"/>
      <c r="D13" s="115"/>
    </row>
    <row r="15" spans="2:8" ht="30.75" customHeight="1" x14ac:dyDescent="0.25">
      <c r="B15" s="114" t="s">
        <v>94</v>
      </c>
      <c r="C15" s="117"/>
      <c r="D15" s="117"/>
    </row>
    <row r="16" spans="2:8" ht="34.5" customHeight="1" x14ac:dyDescent="0.25">
      <c r="B16" s="114" t="s">
        <v>98</v>
      </c>
      <c r="C16" s="117"/>
      <c r="D16" s="117"/>
    </row>
    <row r="17" spans="2:2" x14ac:dyDescent="0.25">
      <c r="B17" s="55" t="s">
        <v>80</v>
      </c>
    </row>
  </sheetData>
  <mergeCells count="7">
    <mergeCell ref="B12:D12"/>
    <mergeCell ref="B13:D13"/>
    <mergeCell ref="B15:D15"/>
    <mergeCell ref="B16:D16"/>
    <mergeCell ref="B7:D7"/>
    <mergeCell ref="B8:D8"/>
    <mergeCell ref="B9:D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D16" sqref="D16"/>
    </sheetView>
  </sheetViews>
  <sheetFormatPr defaultRowHeight="15" x14ac:dyDescent="0.25"/>
  <cols>
    <col min="1" max="1" width="140.140625" style="2" customWidth="1"/>
    <col min="2" max="16384" width="9.140625" style="2"/>
  </cols>
  <sheetData>
    <row r="1" spans="1:1" s="96" customFormat="1" ht="18.75" x14ac:dyDescent="0.3">
      <c r="A1" s="95" t="s">
        <v>0</v>
      </c>
    </row>
    <row r="2" spans="1:1" x14ac:dyDescent="0.25">
      <c r="A2" s="10" t="s">
        <v>85</v>
      </c>
    </row>
    <row r="3" spans="1:1" x14ac:dyDescent="0.25">
      <c r="A3" s="10"/>
    </row>
    <row r="4" spans="1:1" ht="45" x14ac:dyDescent="0.25">
      <c r="A4" s="5" t="s">
        <v>49</v>
      </c>
    </row>
    <row r="5" spans="1:1" x14ac:dyDescent="0.25">
      <c r="A5" s="5"/>
    </row>
    <row r="6" spans="1:1" x14ac:dyDescent="0.25">
      <c r="A6" s="2" t="s">
        <v>86</v>
      </c>
    </row>
    <row r="8" spans="1:1" x14ac:dyDescent="0.25">
      <c r="A8" s="97" t="s">
        <v>87</v>
      </c>
    </row>
    <row r="9" spans="1:1" x14ac:dyDescent="0.25">
      <c r="A9" s="6" t="s">
        <v>1</v>
      </c>
    </row>
    <row r="10" spans="1:1" x14ac:dyDescent="0.25">
      <c r="A10" s="7" t="s">
        <v>2</v>
      </c>
    </row>
    <row r="11" spans="1:1" x14ac:dyDescent="0.25">
      <c r="A11" s="7" t="s">
        <v>47</v>
      </c>
    </row>
    <row r="12" spans="1:1" ht="30" x14ac:dyDescent="0.25">
      <c r="A12" s="8" t="s">
        <v>3</v>
      </c>
    </row>
    <row r="13" spans="1:1" x14ac:dyDescent="0.25">
      <c r="A13" s="9" t="s">
        <v>4</v>
      </c>
    </row>
    <row r="14" spans="1:1" x14ac:dyDescent="0.25">
      <c r="A14" s="9"/>
    </row>
    <row r="15" spans="1:1" x14ac:dyDescent="0.25">
      <c r="A15" s="2" t="s">
        <v>5</v>
      </c>
    </row>
    <row r="16" spans="1:1" x14ac:dyDescent="0.25">
      <c r="A16" s="9"/>
    </row>
    <row r="17" spans="1:1" s="97" customFormat="1" x14ac:dyDescent="0.25">
      <c r="A17" s="97" t="s">
        <v>88</v>
      </c>
    </row>
    <row r="18" spans="1:1" x14ac:dyDescent="0.25">
      <c r="A18" s="2" t="s">
        <v>89</v>
      </c>
    </row>
    <row r="19" spans="1:1" x14ac:dyDescent="0.25">
      <c r="A19" s="2" t="s">
        <v>91</v>
      </c>
    </row>
    <row r="20" spans="1:1" ht="30" x14ac:dyDescent="0.25">
      <c r="A20" s="5" t="s">
        <v>48</v>
      </c>
    </row>
    <row r="22" spans="1:1" s="97" customFormat="1" x14ac:dyDescent="0.25">
      <c r="A22" s="98" t="s">
        <v>90</v>
      </c>
    </row>
    <row r="23" spans="1:1" ht="30" x14ac:dyDescent="0.25">
      <c r="A23" s="4" t="s">
        <v>92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1" ySplit="6" topLeftCell="B7" activePane="bottomRight" state="frozen"/>
      <selection pane="topRight" activeCell="B1" sqref="B1"/>
      <selection pane="bottomLeft" activeCell="A7" sqref="A7"/>
      <selection pane="bottomRight" activeCell="A7" sqref="A7"/>
    </sheetView>
  </sheetViews>
  <sheetFormatPr defaultRowHeight="15.75" x14ac:dyDescent="0.25"/>
  <cols>
    <col min="1" max="1" width="37.42578125" style="26" customWidth="1"/>
    <col min="2" max="2" width="18.140625" style="24" bestFit="1" customWidth="1"/>
    <col min="3" max="3" width="25.28515625" style="24" customWidth="1"/>
    <col min="4" max="4" width="20" style="24" customWidth="1"/>
    <col min="5" max="5" width="24.7109375" style="24" customWidth="1"/>
    <col min="6" max="6" width="27.28515625" style="51" bestFit="1" customWidth="1"/>
    <col min="7" max="7" width="37.140625" style="24" bestFit="1" customWidth="1"/>
    <col min="8" max="8" width="35.42578125" style="24" bestFit="1" customWidth="1"/>
    <col min="9" max="9" width="41.42578125" style="24" customWidth="1"/>
    <col min="10" max="10" width="33.85546875" style="24" bestFit="1" customWidth="1"/>
    <col min="11" max="11" width="28" style="24" customWidth="1"/>
    <col min="12" max="16384" width="9.140625" style="24"/>
  </cols>
  <sheetData>
    <row r="1" spans="1:11" s="28" customFormat="1" x14ac:dyDescent="0.25">
      <c r="A1" s="122" t="s">
        <v>100</v>
      </c>
      <c r="B1" s="26"/>
      <c r="C1" s="26"/>
      <c r="D1" s="26"/>
      <c r="E1" s="83"/>
      <c r="F1" s="26"/>
      <c r="G1" s="26"/>
      <c r="H1" s="26"/>
    </row>
    <row r="2" spans="1:11" s="28" customFormat="1" ht="16.5" thickBot="1" x14ac:dyDescent="0.3">
      <c r="A2" s="123"/>
      <c r="B2" s="26"/>
      <c r="C2" s="26"/>
      <c r="D2" s="37"/>
      <c r="E2" s="26"/>
      <c r="F2" s="26"/>
      <c r="G2" s="26"/>
      <c r="H2" s="26"/>
    </row>
    <row r="3" spans="1:11" ht="16.5" thickBot="1" x14ac:dyDescent="0.3">
      <c r="A3" s="38" t="s">
        <v>73</v>
      </c>
      <c r="B3" s="105"/>
      <c r="C3" s="104"/>
      <c r="D3" s="124"/>
      <c r="E3" s="124"/>
      <c r="F3" s="127" t="s">
        <v>120</v>
      </c>
      <c r="G3" s="128"/>
      <c r="H3" s="128"/>
      <c r="I3" s="128"/>
      <c r="J3" s="128"/>
      <c r="K3" s="129"/>
    </row>
    <row r="4" spans="1:11" ht="16.5" customHeight="1" thickBot="1" x14ac:dyDescent="0.3">
      <c r="A4" s="39"/>
      <c r="B4" s="106" t="s">
        <v>103</v>
      </c>
      <c r="C4" s="102" t="s">
        <v>96</v>
      </c>
      <c r="D4" s="125" t="s">
        <v>26</v>
      </c>
      <c r="E4" s="125"/>
      <c r="F4" s="79"/>
      <c r="G4" s="126" t="s">
        <v>108</v>
      </c>
      <c r="H4" s="126"/>
      <c r="I4" s="126"/>
      <c r="J4" s="126"/>
      <c r="K4" s="91"/>
    </row>
    <row r="5" spans="1:11" x14ac:dyDescent="0.25">
      <c r="A5" s="40" t="s">
        <v>37</v>
      </c>
      <c r="B5" s="42" t="s">
        <v>104</v>
      </c>
      <c r="C5" s="101" t="s">
        <v>105</v>
      </c>
      <c r="D5" s="41">
        <v>2</v>
      </c>
      <c r="E5" s="42">
        <v>3</v>
      </c>
      <c r="F5" s="80" t="s">
        <v>109</v>
      </c>
      <c r="G5" s="81" t="s">
        <v>110</v>
      </c>
      <c r="H5" s="43" t="s">
        <v>111</v>
      </c>
      <c r="I5" s="43" t="s">
        <v>115</v>
      </c>
      <c r="J5" s="43" t="s">
        <v>116</v>
      </c>
      <c r="K5" s="43" t="s">
        <v>118</v>
      </c>
    </row>
    <row r="6" spans="1:11" s="67" customFormat="1" ht="141.75" x14ac:dyDescent="0.25">
      <c r="A6" s="65"/>
      <c r="B6" s="66" t="s">
        <v>101</v>
      </c>
      <c r="C6" s="66" t="s">
        <v>106</v>
      </c>
      <c r="D6" s="66" t="s">
        <v>102</v>
      </c>
      <c r="E6" s="66" t="s">
        <v>27</v>
      </c>
      <c r="F6" s="78" t="s">
        <v>107</v>
      </c>
      <c r="G6" s="78" t="s">
        <v>117</v>
      </c>
      <c r="H6" s="92" t="s">
        <v>112</v>
      </c>
      <c r="I6" s="78" t="s">
        <v>113</v>
      </c>
      <c r="J6" s="78" t="s">
        <v>114</v>
      </c>
      <c r="K6" s="78" t="s">
        <v>119</v>
      </c>
    </row>
    <row r="7" spans="1:11" x14ac:dyDescent="0.25">
      <c r="A7" s="25"/>
      <c r="B7" s="53" t="s">
        <v>28</v>
      </c>
      <c r="C7" s="53" t="s">
        <v>28</v>
      </c>
      <c r="D7" s="31"/>
      <c r="E7" s="31"/>
      <c r="F7" s="54"/>
      <c r="G7" s="31"/>
      <c r="H7" s="31"/>
      <c r="I7" s="31"/>
      <c r="J7" s="31"/>
      <c r="K7" s="31"/>
    </row>
    <row r="8" spans="1:11" x14ac:dyDescent="0.25">
      <c r="A8" s="36" t="s">
        <v>12</v>
      </c>
      <c r="B8" s="77"/>
      <c r="C8" s="77"/>
      <c r="D8" s="27"/>
      <c r="F8" s="82"/>
      <c r="G8" s="82" t="b">
        <f>(IF(F8="Yes","",IF(F8="No","N/A")))</f>
        <v>0</v>
      </c>
      <c r="H8" s="82" t="b">
        <f>(IF(F8="Yes","",IF(F8="No","N/A")))</f>
        <v>0</v>
      </c>
      <c r="I8" s="82" t="b">
        <f>(IF(F8="Yes","",IF(F8="No","N/A")))</f>
        <v>0</v>
      </c>
      <c r="J8" s="82" t="b">
        <f>(IF(F8="Yes","",IF(F8="No","N/A")))</f>
        <v>0</v>
      </c>
      <c r="K8" s="82" t="b">
        <f>(IF(F8="Yes","",IF(F8="No","N/A")))</f>
        <v>0</v>
      </c>
    </row>
    <row r="9" spans="1:11" x14ac:dyDescent="0.25">
      <c r="A9" s="36" t="s">
        <v>13</v>
      </c>
      <c r="B9" s="77"/>
      <c r="C9" s="77"/>
      <c r="D9" s="27"/>
      <c r="F9" s="82"/>
      <c r="G9" s="82" t="b">
        <f t="shared" ref="G9:G17" si="0">(IF(F9="Yes","",IF(F9="No","N/A")))</f>
        <v>0</v>
      </c>
      <c r="H9" s="82" t="b">
        <f t="shared" ref="H9:H17" si="1">(IF(F9="Yes","",IF(F9="No","N/A")))</f>
        <v>0</v>
      </c>
      <c r="I9" s="82" t="b">
        <f t="shared" ref="I9:I17" si="2">(IF(F9="Yes","",IF(F9="No","N/A")))</f>
        <v>0</v>
      </c>
      <c r="J9" s="82" t="b">
        <f t="shared" ref="J9:J17" si="3">(IF(F9="Yes","",IF(F9="No","N/A")))</f>
        <v>0</v>
      </c>
      <c r="K9" s="82" t="b">
        <f t="shared" ref="K9:K17" si="4">(IF(F9="Yes","",IF(F9="No","N/A")))</f>
        <v>0</v>
      </c>
    </row>
    <row r="10" spans="1:11" x14ac:dyDescent="0.25">
      <c r="A10" s="36" t="s">
        <v>14</v>
      </c>
      <c r="B10" s="77"/>
      <c r="C10" s="77"/>
      <c r="D10" s="27"/>
      <c r="F10" s="82"/>
      <c r="G10" s="82" t="b">
        <f t="shared" si="0"/>
        <v>0</v>
      </c>
      <c r="H10" s="82" t="b">
        <f t="shared" si="1"/>
        <v>0</v>
      </c>
      <c r="I10" s="82" t="b">
        <f t="shared" si="2"/>
        <v>0</v>
      </c>
      <c r="J10" s="82" t="b">
        <f t="shared" si="3"/>
        <v>0</v>
      </c>
      <c r="K10" s="82" t="b">
        <f t="shared" si="4"/>
        <v>0</v>
      </c>
    </row>
    <row r="11" spans="1:11" x14ac:dyDescent="0.25">
      <c r="A11" s="36" t="s">
        <v>15</v>
      </c>
      <c r="B11" s="77"/>
      <c r="C11" s="77"/>
      <c r="D11" s="27"/>
      <c r="F11" s="82"/>
      <c r="G11" s="82" t="b">
        <f t="shared" si="0"/>
        <v>0</v>
      </c>
      <c r="H11" s="82" t="b">
        <f t="shared" si="1"/>
        <v>0</v>
      </c>
      <c r="I11" s="82" t="b">
        <f t="shared" si="2"/>
        <v>0</v>
      </c>
      <c r="J11" s="82" t="b">
        <f t="shared" si="3"/>
        <v>0</v>
      </c>
      <c r="K11" s="82" t="b">
        <f t="shared" si="4"/>
        <v>0</v>
      </c>
    </row>
    <row r="12" spans="1:11" x14ac:dyDescent="0.25">
      <c r="A12" s="36" t="s">
        <v>16</v>
      </c>
      <c r="B12" s="77"/>
      <c r="C12" s="77"/>
      <c r="D12" s="27"/>
      <c r="F12" s="82"/>
      <c r="G12" s="82" t="b">
        <f t="shared" si="0"/>
        <v>0</v>
      </c>
      <c r="H12" s="82" t="b">
        <f t="shared" si="1"/>
        <v>0</v>
      </c>
      <c r="I12" s="82" t="b">
        <f t="shared" si="2"/>
        <v>0</v>
      </c>
      <c r="J12" s="82" t="b">
        <f t="shared" si="3"/>
        <v>0</v>
      </c>
      <c r="K12" s="82" t="b">
        <f t="shared" si="4"/>
        <v>0</v>
      </c>
    </row>
    <row r="13" spans="1:11" x14ac:dyDescent="0.25">
      <c r="A13" s="36" t="s">
        <v>17</v>
      </c>
      <c r="B13" s="77"/>
      <c r="C13" s="77"/>
      <c r="D13" s="27"/>
      <c r="F13" s="82"/>
      <c r="G13" s="82" t="b">
        <f t="shared" si="0"/>
        <v>0</v>
      </c>
      <c r="H13" s="82" t="b">
        <f t="shared" si="1"/>
        <v>0</v>
      </c>
      <c r="I13" s="82" t="b">
        <f t="shared" si="2"/>
        <v>0</v>
      </c>
      <c r="J13" s="82" t="b">
        <f t="shared" si="3"/>
        <v>0</v>
      </c>
      <c r="K13" s="82" t="b">
        <f t="shared" si="4"/>
        <v>0</v>
      </c>
    </row>
    <row r="14" spans="1:11" x14ac:dyDescent="0.25">
      <c r="A14" s="36" t="s">
        <v>18</v>
      </c>
      <c r="B14" s="77"/>
      <c r="C14" s="77"/>
      <c r="D14" s="27"/>
      <c r="F14" s="82"/>
      <c r="G14" s="82" t="b">
        <f t="shared" si="0"/>
        <v>0</v>
      </c>
      <c r="H14" s="82" t="b">
        <f t="shared" si="1"/>
        <v>0</v>
      </c>
      <c r="I14" s="82" t="b">
        <f t="shared" si="2"/>
        <v>0</v>
      </c>
      <c r="J14" s="82" t="b">
        <f t="shared" si="3"/>
        <v>0</v>
      </c>
      <c r="K14" s="82" t="b">
        <f t="shared" si="4"/>
        <v>0</v>
      </c>
    </row>
    <row r="15" spans="1:11" x14ac:dyDescent="0.25">
      <c r="A15" s="36" t="s">
        <v>19</v>
      </c>
      <c r="B15" s="77"/>
      <c r="C15" s="77"/>
      <c r="D15" s="27"/>
      <c r="F15" s="82"/>
      <c r="G15" s="82" t="b">
        <f t="shared" si="0"/>
        <v>0</v>
      </c>
      <c r="H15" s="82" t="b">
        <f t="shared" si="1"/>
        <v>0</v>
      </c>
      <c r="I15" s="82" t="b">
        <f t="shared" si="2"/>
        <v>0</v>
      </c>
      <c r="J15" s="82" t="b">
        <f t="shared" si="3"/>
        <v>0</v>
      </c>
      <c r="K15" s="82" t="b">
        <f t="shared" si="4"/>
        <v>0</v>
      </c>
    </row>
    <row r="16" spans="1:11" x14ac:dyDescent="0.25">
      <c r="A16" s="36" t="s">
        <v>20</v>
      </c>
      <c r="B16" s="77"/>
      <c r="C16" s="77"/>
      <c r="D16" s="27"/>
      <c r="F16" s="82"/>
      <c r="G16" s="82" t="b">
        <f t="shared" si="0"/>
        <v>0</v>
      </c>
      <c r="H16" s="82" t="b">
        <f t="shared" si="1"/>
        <v>0</v>
      </c>
      <c r="I16" s="82" t="b">
        <f t="shared" si="2"/>
        <v>0</v>
      </c>
      <c r="J16" s="82" t="b">
        <f t="shared" si="3"/>
        <v>0</v>
      </c>
      <c r="K16" s="82" t="b">
        <f t="shared" si="4"/>
        <v>0</v>
      </c>
    </row>
    <row r="17" spans="1:11" ht="94.5" x14ac:dyDescent="0.25">
      <c r="A17" s="25" t="s">
        <v>51</v>
      </c>
      <c r="B17" s="77"/>
      <c r="C17" s="77"/>
      <c r="D17" s="27"/>
      <c r="F17" s="82"/>
      <c r="G17" s="82" t="b">
        <f t="shared" si="0"/>
        <v>0</v>
      </c>
      <c r="H17" s="82" t="b">
        <f t="shared" si="1"/>
        <v>0</v>
      </c>
      <c r="I17" s="82" t="b">
        <f t="shared" si="2"/>
        <v>0</v>
      </c>
      <c r="J17" s="82" t="b">
        <f t="shared" si="3"/>
        <v>0</v>
      </c>
      <c r="K17" s="82" t="b">
        <f t="shared" si="4"/>
        <v>0</v>
      </c>
    </row>
    <row r="18" spans="1:11" s="27" customFormat="1" x14ac:dyDescent="0.25">
      <c r="A18" s="44"/>
      <c r="F18" s="52"/>
    </row>
    <row r="19" spans="1:11" s="60" customFormat="1" x14ac:dyDescent="0.25">
      <c r="A19" s="45" t="s">
        <v>21</v>
      </c>
      <c r="B19" s="59"/>
      <c r="C19" s="59"/>
      <c r="D19" s="58"/>
      <c r="E19" s="58"/>
      <c r="F19" s="69">
        <f t="shared" ref="F19:J19" si="5">COUNTIF(F8:F17,"Yes")</f>
        <v>0</v>
      </c>
      <c r="G19" s="68">
        <f t="shared" si="5"/>
        <v>0</v>
      </c>
      <c r="H19" s="68">
        <f t="shared" si="5"/>
        <v>0</v>
      </c>
      <c r="I19" s="68">
        <f t="shared" ref="I19" si="6">COUNTIF(I8:I17,"Yes")</f>
        <v>0</v>
      </c>
      <c r="J19" s="68">
        <f t="shared" si="5"/>
        <v>0</v>
      </c>
      <c r="K19" s="68">
        <f t="shared" ref="K19" si="7">COUNTIF(K8:K17,"Yes")</f>
        <v>0</v>
      </c>
    </row>
    <row r="20" spans="1:11" s="29" customFormat="1" x14ac:dyDescent="0.25">
      <c r="A20" s="48" t="s">
        <v>22</v>
      </c>
      <c r="B20" s="49"/>
      <c r="C20" s="49"/>
      <c r="D20" s="46"/>
      <c r="E20" s="46"/>
      <c r="F20" s="71" t="str">
        <f t="shared" ref="F20:J20" si="8">IF(ISERROR(F19/F23),"%",F19/F23*100)</f>
        <v>%</v>
      </c>
      <c r="G20" s="70" t="str">
        <f t="shared" si="8"/>
        <v>%</v>
      </c>
      <c r="H20" s="70" t="str">
        <f t="shared" si="8"/>
        <v>%</v>
      </c>
      <c r="I20" s="70" t="str">
        <f t="shared" ref="I20" si="9">IF(ISERROR(I19/I23),"%",I19/I23*100)</f>
        <v>%</v>
      </c>
      <c r="J20" s="70" t="str">
        <f t="shared" si="8"/>
        <v>%</v>
      </c>
      <c r="K20" s="70" t="str">
        <f t="shared" ref="K20" si="10">IF(ISERROR(K19/K23),"%",K19/K23*100)</f>
        <v>%</v>
      </c>
    </row>
    <row r="21" spans="1:11" s="60" customFormat="1" x14ac:dyDescent="0.25">
      <c r="A21" s="45" t="s">
        <v>23</v>
      </c>
      <c r="B21" s="59"/>
      <c r="C21" s="59"/>
      <c r="D21" s="58"/>
      <c r="E21" s="58"/>
      <c r="F21" s="69">
        <f t="shared" ref="F21:J21" si="11">COUNTIF(F8:F17,"No")</f>
        <v>0</v>
      </c>
      <c r="G21" s="68">
        <f t="shared" si="11"/>
        <v>0</v>
      </c>
      <c r="H21" s="68">
        <f t="shared" si="11"/>
        <v>0</v>
      </c>
      <c r="I21" s="68">
        <f t="shared" ref="I21" si="12">COUNTIF(I8:I17,"No")</f>
        <v>0</v>
      </c>
      <c r="J21" s="68">
        <f t="shared" si="11"/>
        <v>0</v>
      </c>
      <c r="K21" s="68">
        <f t="shared" ref="K21" si="13">COUNTIF(K8:K17,"No")</f>
        <v>0</v>
      </c>
    </row>
    <row r="22" spans="1:11" s="29" customFormat="1" x14ac:dyDescent="0.25">
      <c r="A22" s="48" t="s">
        <v>24</v>
      </c>
      <c r="B22" s="49"/>
      <c r="C22" s="49"/>
      <c r="D22" s="46"/>
      <c r="E22" s="46"/>
      <c r="F22" s="71" t="str">
        <f t="shared" ref="F22:J22" si="14">IF(ISERROR(F21/F23),"%",F21/F23*100)</f>
        <v>%</v>
      </c>
      <c r="G22" s="70" t="str">
        <f t="shared" si="14"/>
        <v>%</v>
      </c>
      <c r="H22" s="70" t="str">
        <f t="shared" si="14"/>
        <v>%</v>
      </c>
      <c r="I22" s="70" t="str">
        <f t="shared" ref="I22" si="15">IF(ISERROR(I21/I23),"%",I21/I23*100)</f>
        <v>%</v>
      </c>
      <c r="J22" s="70" t="str">
        <f t="shared" si="14"/>
        <v>%</v>
      </c>
      <c r="K22" s="70" t="str">
        <f t="shared" ref="K22" si="16">IF(ISERROR(K21/K23),"%",K21/K23*100)</f>
        <v>%</v>
      </c>
    </row>
    <row r="23" spans="1:11" s="60" customFormat="1" x14ac:dyDescent="0.25">
      <c r="A23" s="45" t="s">
        <v>25</v>
      </c>
      <c r="B23" s="59"/>
      <c r="C23" s="59"/>
      <c r="D23" s="58"/>
      <c r="E23" s="58"/>
      <c r="F23" s="69">
        <f t="shared" ref="F23:J23" si="17">SUM(F19+F21)</f>
        <v>0</v>
      </c>
      <c r="G23" s="68">
        <f t="shared" si="17"/>
        <v>0</v>
      </c>
      <c r="H23" s="68">
        <f t="shared" si="17"/>
        <v>0</v>
      </c>
      <c r="I23" s="68">
        <f t="shared" ref="I23" si="18">SUM(I19+I21)</f>
        <v>0</v>
      </c>
      <c r="J23" s="68">
        <f t="shared" si="17"/>
        <v>0</v>
      </c>
      <c r="K23" s="68">
        <f t="shared" ref="K23" si="19">SUM(K19+K21)</f>
        <v>0</v>
      </c>
    </row>
    <row r="24" spans="1:11" s="28" customFormat="1" ht="31.5" x14ac:dyDescent="0.25">
      <c r="A24" s="48" t="s">
        <v>75</v>
      </c>
      <c r="B24" s="47"/>
      <c r="C24" s="47"/>
      <c r="D24" s="46"/>
      <c r="E24" s="46"/>
      <c r="F24" s="74">
        <f t="shared" ref="F24:J24" si="20">F28</f>
        <v>10</v>
      </c>
      <c r="G24" s="72">
        <f t="shared" si="20"/>
        <v>0</v>
      </c>
      <c r="H24" s="72">
        <f t="shared" si="20"/>
        <v>0</v>
      </c>
      <c r="I24" s="72">
        <f t="shared" ref="I24" si="21">I28</f>
        <v>0</v>
      </c>
      <c r="J24" s="72">
        <f t="shared" si="20"/>
        <v>0</v>
      </c>
      <c r="K24" s="72">
        <f t="shared" ref="K24" si="22">K28</f>
        <v>0</v>
      </c>
    </row>
    <row r="25" spans="1:11" s="28" customFormat="1" x14ac:dyDescent="0.25">
      <c r="A25" s="48" t="s">
        <v>31</v>
      </c>
      <c r="B25" s="47"/>
      <c r="C25" s="47"/>
      <c r="D25" s="46"/>
      <c r="E25" s="46"/>
      <c r="F25" s="74">
        <f t="shared" ref="F25:K25" si="23">COUNTIF(F8:F17,"N/A")</f>
        <v>0</v>
      </c>
      <c r="G25" s="72">
        <f t="shared" si="23"/>
        <v>0</v>
      </c>
      <c r="H25" s="72">
        <f t="shared" si="23"/>
        <v>0</v>
      </c>
      <c r="I25" s="72">
        <f t="shared" si="23"/>
        <v>0</v>
      </c>
      <c r="J25" s="72">
        <f t="shared" si="23"/>
        <v>0</v>
      </c>
      <c r="K25" s="72">
        <f t="shared" si="23"/>
        <v>0</v>
      </c>
    </row>
    <row r="26" spans="1:11" s="60" customFormat="1" x14ac:dyDescent="0.25">
      <c r="A26" s="45" t="s">
        <v>36</v>
      </c>
      <c r="B26" s="59"/>
      <c r="C26" s="59"/>
      <c r="D26" s="58"/>
      <c r="E26" s="58"/>
      <c r="F26" s="69">
        <f t="shared" ref="F26:J26" si="24">F19+F21+F24+F25</f>
        <v>10</v>
      </c>
      <c r="G26" s="68">
        <f t="shared" si="24"/>
        <v>0</v>
      </c>
      <c r="H26" s="68">
        <f t="shared" si="24"/>
        <v>0</v>
      </c>
      <c r="I26" s="68">
        <f t="shared" ref="I26" si="25">I19+I21+I24+I25</f>
        <v>0</v>
      </c>
      <c r="J26" s="68">
        <f t="shared" si="24"/>
        <v>0</v>
      </c>
      <c r="K26" s="68">
        <f t="shared" ref="K26" si="26">K19+K21+K24+K25</f>
        <v>0</v>
      </c>
    </row>
    <row r="27" spans="1:11" s="30" customFormat="1" x14ac:dyDescent="0.25">
      <c r="B27" s="59"/>
      <c r="C27" s="59"/>
      <c r="D27" s="58"/>
      <c r="E27" s="58"/>
      <c r="F27" s="73"/>
      <c r="G27" s="73"/>
      <c r="H27" s="73"/>
      <c r="I27" s="73"/>
      <c r="J27" s="73"/>
      <c r="K27" s="73"/>
    </row>
    <row r="28" spans="1:11" s="141" customFormat="1" x14ac:dyDescent="0.25">
      <c r="A28" s="141" t="s">
        <v>76</v>
      </c>
      <c r="B28" s="142"/>
      <c r="C28" s="142"/>
      <c r="D28" s="143"/>
      <c r="E28" s="143"/>
      <c r="F28" s="144">
        <f t="shared" ref="F28:J28" si="27">COUNTIF(F8:F17,"")</f>
        <v>10</v>
      </c>
      <c r="G28" s="144">
        <f t="shared" si="27"/>
        <v>0</v>
      </c>
      <c r="H28" s="144">
        <f t="shared" si="27"/>
        <v>0</v>
      </c>
      <c r="I28" s="144">
        <f t="shared" ref="I28" si="28">COUNTIF(I8:I17,"")</f>
        <v>0</v>
      </c>
      <c r="J28" s="144">
        <f t="shared" si="27"/>
        <v>0</v>
      </c>
      <c r="K28" s="144">
        <f t="shared" ref="K28" si="29">COUNTIF(K8:K17,"")</f>
        <v>0</v>
      </c>
    </row>
    <row r="29" spans="1:11" s="145" customFormat="1" ht="31.5" x14ac:dyDescent="0.25">
      <c r="A29" s="145" t="s">
        <v>50</v>
      </c>
      <c r="B29" s="142"/>
      <c r="C29" s="142"/>
      <c r="D29" s="143"/>
      <c r="E29" s="143"/>
      <c r="F29" s="146" t="str">
        <f>IF(F24=F26,"No data",IF(F25=F26,"N/A",IF(F24+F25=F26,"N/A",F20)))</f>
        <v>No data</v>
      </c>
      <c r="G29" s="146" t="str">
        <f>IF(G24=G26,"No data",IF(G25=G26,"N/A",IF(G24+G25=G26,"N/A",G20)))</f>
        <v>No data</v>
      </c>
      <c r="H29" s="146" t="str">
        <f>IF(H24=H26,"No data",IF(H25=H26,"N/A - was admitted under care of usual LTV team",IF(H24+H25=H26,"N/A - was admitted under care of usual LTV team",H20)))</f>
        <v>No data</v>
      </c>
      <c r="I29" s="146" t="str">
        <f>IF(I24=I26,"No data",IF(I25=I26,"N/A",IF(I24+I25=I26,"N/A",I20)))</f>
        <v>No data</v>
      </c>
      <c r="J29" s="146" t="str">
        <f>IF(J24=J26,"No data",IF(J25=J26,"N/A",IF(J24+J25=J26,"N/A",J20)))</f>
        <v>No data</v>
      </c>
      <c r="K29" s="146" t="str">
        <f>IF(K24=K26,"No data",IF(K25=K26,"N/A",IF(K24+K25=K26,"N/A",K20)))</f>
        <v>No data</v>
      </c>
    </row>
    <row r="30" spans="1:11" x14ac:dyDescent="0.25">
      <c r="A30" s="50"/>
      <c r="F30" s="24"/>
    </row>
    <row r="31" spans="1:11" x14ac:dyDescent="0.25">
      <c r="A31" s="50"/>
      <c r="F31" s="24"/>
    </row>
    <row r="32" spans="1:11" x14ac:dyDescent="0.25">
      <c r="A32" s="50"/>
      <c r="F32" s="24"/>
    </row>
    <row r="33" spans="1:6" x14ac:dyDescent="0.25">
      <c r="A33" s="50"/>
      <c r="F33" s="24"/>
    </row>
    <row r="34" spans="1:6" x14ac:dyDescent="0.25">
      <c r="A34" s="50"/>
      <c r="F34" s="24"/>
    </row>
    <row r="35" spans="1:6" x14ac:dyDescent="0.25">
      <c r="A35" s="50"/>
      <c r="F35" s="24"/>
    </row>
    <row r="36" spans="1:6" x14ac:dyDescent="0.25">
      <c r="A36" s="50"/>
      <c r="F36" s="24"/>
    </row>
    <row r="37" spans="1:6" x14ac:dyDescent="0.25">
      <c r="A37" s="50"/>
      <c r="F37" s="24"/>
    </row>
    <row r="38" spans="1:6" x14ac:dyDescent="0.25">
      <c r="A38" s="50"/>
      <c r="F38" s="24"/>
    </row>
    <row r="39" spans="1:6" x14ac:dyDescent="0.25">
      <c r="A39" s="50"/>
      <c r="F39" s="24"/>
    </row>
    <row r="40" spans="1:6" x14ac:dyDescent="0.25">
      <c r="A40" s="50"/>
      <c r="F40" s="24"/>
    </row>
    <row r="41" spans="1:6" x14ac:dyDescent="0.25">
      <c r="A41" s="50"/>
      <c r="F41" s="24"/>
    </row>
    <row r="42" spans="1:6" x14ac:dyDescent="0.25">
      <c r="A42" s="50"/>
      <c r="F42" s="24"/>
    </row>
    <row r="43" spans="1:6" x14ac:dyDescent="0.25">
      <c r="A43" s="50"/>
      <c r="F43" s="24"/>
    </row>
    <row r="44" spans="1:6" x14ac:dyDescent="0.25">
      <c r="A44" s="50"/>
      <c r="F44" s="24"/>
    </row>
    <row r="45" spans="1:6" x14ac:dyDescent="0.25">
      <c r="A45" s="50"/>
      <c r="F45" s="24"/>
    </row>
    <row r="46" spans="1:6" x14ac:dyDescent="0.25">
      <c r="A46" s="50"/>
      <c r="F46" s="24"/>
    </row>
    <row r="47" spans="1:6" x14ac:dyDescent="0.25">
      <c r="A47" s="50"/>
    </row>
  </sheetData>
  <mergeCells count="5">
    <mergeCell ref="A1:A2"/>
    <mergeCell ref="D3:E3"/>
    <mergeCell ref="D4:E4"/>
    <mergeCell ref="G4:J4"/>
    <mergeCell ref="F3:K3"/>
  </mergeCells>
  <conditionalFormatting sqref="F8:F17">
    <cfRule type="expression" dxfId="5" priority="20">
      <formula>(F8:F17="No")</formula>
    </cfRule>
  </conditionalFormatting>
  <conditionalFormatting sqref="G8:K17">
    <cfRule type="expression" dxfId="4" priority="1">
      <formula>(G8:G17="No")</formula>
    </cfRule>
  </conditionalFormatting>
  <dataValidations count="2">
    <dataValidation type="date" allowBlank="1" showInputMessage="1" showErrorMessage="1" sqref="B8:C17">
      <formula1>40179</formula1>
      <formula2>58441</formula2>
    </dataValidation>
    <dataValidation type="list" allowBlank="1" showInputMessage="1" showErrorMessage="1" sqref="F8:F17 G8:H17 I8:K17">
      <formula1>Answer3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answer_sheet!$A$2:$A$4</xm:f>
          </x14:formula1>
          <xm:sqref>E8:E17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election activeCell="F17" sqref="F17"/>
    </sheetView>
  </sheetViews>
  <sheetFormatPr defaultRowHeight="15" x14ac:dyDescent="0.25"/>
  <cols>
    <col min="2" max="2" width="13.28515625" customWidth="1"/>
    <col min="3" max="3" width="9.5703125" bestFit="1" customWidth="1"/>
    <col min="4" max="4" width="11.5703125" bestFit="1" customWidth="1"/>
    <col min="5" max="5" width="11.5703125" customWidth="1"/>
    <col min="8" max="8" width="38.42578125" customWidth="1"/>
    <col min="9" max="9" width="4" customWidth="1"/>
    <col min="10" max="10" width="41.42578125" customWidth="1"/>
    <col min="13" max="13" width="3.140625" customWidth="1"/>
    <col min="14" max="14" width="43.5703125" customWidth="1"/>
  </cols>
  <sheetData>
    <row r="1" spans="2:15" ht="15" customHeight="1" x14ac:dyDescent="0.25">
      <c r="B1" s="132" t="s">
        <v>43</v>
      </c>
      <c r="C1" s="133"/>
      <c r="D1" s="133"/>
      <c r="E1" s="133"/>
      <c r="F1" s="134"/>
      <c r="G1" s="113"/>
      <c r="H1" s="93"/>
      <c r="I1" s="94"/>
    </row>
    <row r="2" spans="2:15" ht="17.25" customHeight="1" x14ac:dyDescent="0.25">
      <c r="C2" s="100">
        <v>4</v>
      </c>
      <c r="H2" s="135" t="s">
        <v>95</v>
      </c>
      <c r="I2" s="136" t="s">
        <v>39</v>
      </c>
    </row>
    <row r="3" spans="2:15" x14ac:dyDescent="0.25">
      <c r="C3" s="14" t="s">
        <v>123</v>
      </c>
      <c r="H3" s="135"/>
      <c r="I3" s="136"/>
    </row>
    <row r="4" spans="2:15" x14ac:dyDescent="0.25">
      <c r="C4" s="14" t="s">
        <v>124</v>
      </c>
      <c r="H4" s="135"/>
      <c r="I4" s="136"/>
    </row>
    <row r="5" spans="2:15" x14ac:dyDescent="0.25">
      <c r="C5" s="14" t="s">
        <v>125</v>
      </c>
      <c r="H5" s="135"/>
      <c r="I5" s="136"/>
      <c r="M5" s="15"/>
    </row>
    <row r="6" spans="2:15" x14ac:dyDescent="0.25">
      <c r="C6" s="14" t="s">
        <v>126</v>
      </c>
      <c r="H6" s="135"/>
      <c r="I6" s="136"/>
      <c r="M6" s="15"/>
    </row>
    <row r="7" spans="2:15" x14ac:dyDescent="0.25">
      <c r="C7" s="14" t="s">
        <v>127</v>
      </c>
      <c r="H7" s="18" t="s">
        <v>40</v>
      </c>
      <c r="I7" s="19">
        <v>100</v>
      </c>
      <c r="M7" s="15"/>
    </row>
    <row r="8" spans="2:15" x14ac:dyDescent="0.25">
      <c r="C8" s="14" t="s">
        <v>128</v>
      </c>
      <c r="D8" s="12"/>
      <c r="E8" s="12"/>
      <c r="F8" s="12"/>
      <c r="G8" s="12"/>
      <c r="H8" s="20" t="s">
        <v>41</v>
      </c>
      <c r="I8" s="21" t="s">
        <v>45</v>
      </c>
      <c r="M8" s="15"/>
    </row>
    <row r="9" spans="2:15" x14ac:dyDescent="0.25">
      <c r="D9" s="90"/>
      <c r="E9" s="90"/>
      <c r="F9" s="87"/>
      <c r="G9" s="87"/>
      <c r="H9" s="22" t="s">
        <v>44</v>
      </c>
      <c r="I9" s="23" t="s">
        <v>46</v>
      </c>
    </row>
    <row r="10" spans="2:15" x14ac:dyDescent="0.25">
      <c r="D10" s="12"/>
      <c r="E10" s="12"/>
      <c r="F10" s="12"/>
      <c r="G10" s="12"/>
      <c r="H10" s="12"/>
      <c r="N10" s="85"/>
      <c r="O10" s="86"/>
    </row>
    <row r="11" spans="2:15" ht="15" customHeight="1" x14ac:dyDescent="0.25">
      <c r="B11" s="137" t="s">
        <v>38</v>
      </c>
      <c r="C11" s="138"/>
      <c r="D11" s="138"/>
      <c r="E11" s="138"/>
      <c r="F11" s="138"/>
      <c r="G11" s="112"/>
      <c r="H11" s="12"/>
      <c r="N11" s="85"/>
      <c r="O11" s="86"/>
    </row>
    <row r="12" spans="2:15" x14ac:dyDescent="0.25">
      <c r="C12" s="13">
        <v>4</v>
      </c>
      <c r="H12" s="12"/>
      <c r="N12" s="85"/>
      <c r="O12" s="86"/>
    </row>
    <row r="13" spans="2:15" x14ac:dyDescent="0.25">
      <c r="B13" s="32"/>
      <c r="C13" s="14" t="str">
        <f>+'Audit Tool'!F29</f>
        <v>No data</v>
      </c>
    </row>
    <row r="14" spans="2:15" x14ac:dyDescent="0.25">
      <c r="B14" s="32"/>
      <c r="C14" s="14" t="str">
        <f>+'Audit Tool'!G29</f>
        <v>No data</v>
      </c>
    </row>
    <row r="15" spans="2:15" x14ac:dyDescent="0.25">
      <c r="B15" s="32"/>
      <c r="C15" s="88" t="str">
        <f>+'Audit Tool'!H29</f>
        <v>No data</v>
      </c>
      <c r="H15" s="32"/>
    </row>
    <row r="16" spans="2:15" x14ac:dyDescent="0.25">
      <c r="B16" s="32"/>
      <c r="C16" s="88" t="str">
        <f>+'Audit Tool'!I29</f>
        <v>No data</v>
      </c>
      <c r="H16" s="32"/>
    </row>
    <row r="17" spans="2:13" x14ac:dyDescent="0.25">
      <c r="C17" s="88" t="str">
        <f>+'Audit Tool'!J29</f>
        <v>No data</v>
      </c>
      <c r="H17" s="32"/>
      <c r="M17" s="17"/>
    </row>
    <row r="18" spans="2:13" x14ac:dyDescent="0.25">
      <c r="C18" s="88" t="str">
        <f>+'Audit Tool'!K29</f>
        <v>No data</v>
      </c>
      <c r="H18" s="32"/>
    </row>
    <row r="19" spans="2:13" ht="15" customHeight="1" x14ac:dyDescent="0.25">
      <c r="H19" s="32"/>
    </row>
    <row r="20" spans="2:13" x14ac:dyDescent="0.25">
      <c r="B20" s="130" t="s">
        <v>42</v>
      </c>
      <c r="C20" s="131"/>
      <c r="D20" s="131"/>
    </row>
    <row r="21" spans="2:13" x14ac:dyDescent="0.25">
      <c r="C21" s="56" t="str">
        <f>IF(C13="No data", "No data", IF(C13="NA","NA",IF(C13="%","%", SUM(C13:C18)/COUNT(C13:C18))))</f>
        <v>No data</v>
      </c>
    </row>
    <row r="22" spans="2:13" x14ac:dyDescent="0.25">
      <c r="E22" s="12"/>
      <c r="F22" s="12"/>
      <c r="G22" s="12"/>
    </row>
    <row r="23" spans="2:13" x14ac:dyDescent="0.25">
      <c r="E23" s="12"/>
      <c r="F23" s="12"/>
      <c r="G23" s="12"/>
    </row>
    <row r="24" spans="2:13" x14ac:dyDescent="0.25">
      <c r="E24" s="12"/>
      <c r="F24" s="12"/>
      <c r="G24" s="12"/>
      <c r="M24" s="2"/>
    </row>
    <row r="25" spans="2:13" x14ac:dyDescent="0.25">
      <c r="D25" s="12"/>
      <c r="E25" s="12"/>
      <c r="F25" s="12"/>
      <c r="G25" s="12"/>
    </row>
    <row r="26" spans="2:13" x14ac:dyDescent="0.25">
      <c r="C26" s="12"/>
      <c r="D26" s="12"/>
      <c r="E26" s="12"/>
      <c r="F26" s="12"/>
      <c r="G26" s="12"/>
    </row>
  </sheetData>
  <mergeCells count="5">
    <mergeCell ref="B20:D20"/>
    <mergeCell ref="B1:F1"/>
    <mergeCell ref="H2:H6"/>
    <mergeCell ref="I2:I6"/>
    <mergeCell ref="B11:F11"/>
  </mergeCells>
  <conditionalFormatting sqref="C21">
    <cfRule type="cellIs" dxfId="3" priority="10" operator="between">
      <formula>50</formula>
      <formula>99</formula>
    </cfRule>
    <cfRule type="cellIs" dxfId="2" priority="11" operator="between">
      <formula>50</formula>
      <formula>99</formula>
    </cfRule>
    <cfRule type="cellIs" dxfId="1" priority="12" operator="equal">
      <formula>100</formula>
    </cfRule>
  </conditionalFormatting>
  <conditionalFormatting sqref="C21">
    <cfRule type="cellIs" dxfId="0" priority="9"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Normal="100" workbookViewId="0">
      <selection activeCell="B22" sqref="B22"/>
    </sheetView>
  </sheetViews>
  <sheetFormatPr defaultRowHeight="15" x14ac:dyDescent="0.25"/>
  <cols>
    <col min="1" max="1" width="26.7109375" style="16" customWidth="1"/>
    <col min="2" max="2" width="122.140625" style="11" customWidth="1"/>
    <col min="3" max="16384" width="9.140625" style="11"/>
  </cols>
  <sheetData>
    <row r="1" spans="1:2" ht="18.75" customHeight="1" x14ac:dyDescent="0.25">
      <c r="A1" s="139" t="s">
        <v>6</v>
      </c>
      <c r="B1" s="140"/>
    </row>
    <row r="2" spans="1:2" s="16" customFormat="1" ht="31.5" x14ac:dyDescent="0.25">
      <c r="A2" s="89"/>
      <c r="B2" s="89" t="s">
        <v>81</v>
      </c>
    </row>
    <row r="3" spans="1:2" s="16" customFormat="1" ht="31.5" x14ac:dyDescent="0.25">
      <c r="A3" s="57" t="s">
        <v>74</v>
      </c>
      <c r="B3" s="57" t="s">
        <v>77</v>
      </c>
    </row>
    <row r="4" spans="1:2" s="30" customFormat="1" ht="300" x14ac:dyDescent="0.25">
      <c r="A4" s="61">
        <v>4</v>
      </c>
      <c r="B4" s="76" t="s">
        <v>122</v>
      </c>
    </row>
  </sheetData>
  <mergeCells count="1">
    <mergeCell ref="A1:B1"/>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35" t="s">
        <v>66</v>
      </c>
    </row>
    <row r="3" spans="1:13" x14ac:dyDescent="0.25">
      <c r="A3" t="s">
        <v>52</v>
      </c>
      <c r="C3" t="s">
        <v>30</v>
      </c>
      <c r="E3" t="s">
        <v>7</v>
      </c>
      <c r="G3" t="s">
        <v>32</v>
      </c>
      <c r="I3" t="s">
        <v>53</v>
      </c>
      <c r="K3" t="s">
        <v>33</v>
      </c>
      <c r="M3" t="s">
        <v>34</v>
      </c>
    </row>
    <row r="4" spans="1:13" x14ac:dyDescent="0.25">
      <c r="A4" t="s">
        <v>54</v>
      </c>
      <c r="C4" t="s">
        <v>59</v>
      </c>
      <c r="E4" t="s">
        <v>9</v>
      </c>
      <c r="G4" t="s">
        <v>9</v>
      </c>
      <c r="I4" t="s">
        <v>9</v>
      </c>
      <c r="K4" t="s">
        <v>9</v>
      </c>
      <c r="M4" t="s">
        <v>9</v>
      </c>
    </row>
    <row r="5" spans="1:13" x14ac:dyDescent="0.25">
      <c r="A5" t="s">
        <v>10</v>
      </c>
      <c r="C5" t="s">
        <v>58</v>
      </c>
      <c r="E5" t="s">
        <v>11</v>
      </c>
      <c r="G5" t="s">
        <v>11</v>
      </c>
      <c r="I5" t="s">
        <v>11</v>
      </c>
      <c r="K5" t="s">
        <v>11</v>
      </c>
      <c r="M5" t="s">
        <v>11</v>
      </c>
    </row>
    <row r="6" spans="1:13" x14ac:dyDescent="0.25">
      <c r="E6" t="s">
        <v>60</v>
      </c>
      <c r="I6" t="s">
        <v>69</v>
      </c>
      <c r="K6" t="s">
        <v>72</v>
      </c>
      <c r="M6" t="s">
        <v>70</v>
      </c>
    </row>
    <row r="9" spans="1:13" x14ac:dyDescent="0.25">
      <c r="A9" t="s">
        <v>35</v>
      </c>
      <c r="C9" t="s">
        <v>55</v>
      </c>
      <c r="E9" t="s">
        <v>56</v>
      </c>
      <c r="G9" t="s">
        <v>57</v>
      </c>
    </row>
    <row r="10" spans="1:13" x14ac:dyDescent="0.25">
      <c r="A10" t="s">
        <v>9</v>
      </c>
      <c r="C10" t="s">
        <v>9</v>
      </c>
      <c r="E10" t="s">
        <v>9</v>
      </c>
      <c r="G10" t="s">
        <v>9</v>
      </c>
    </row>
    <row r="11" spans="1:13" x14ac:dyDescent="0.25">
      <c r="A11" t="s">
        <v>11</v>
      </c>
      <c r="C11" t="s">
        <v>11</v>
      </c>
      <c r="E11" t="s">
        <v>11</v>
      </c>
      <c r="G11" t="s">
        <v>11</v>
      </c>
    </row>
    <row r="12" spans="1:13" x14ac:dyDescent="0.25">
      <c r="A12" t="s">
        <v>62</v>
      </c>
      <c r="C12" t="s">
        <v>61</v>
      </c>
      <c r="E12" t="s">
        <v>71</v>
      </c>
      <c r="G12" t="s">
        <v>62</v>
      </c>
    </row>
    <row r="13" spans="1:13" x14ac:dyDescent="0.25">
      <c r="G13" t="s">
        <v>63</v>
      </c>
    </row>
    <row r="14" spans="1:13" x14ac:dyDescent="0.25">
      <c r="A14" t="s">
        <v>67</v>
      </c>
      <c r="C14" t="s">
        <v>68</v>
      </c>
    </row>
    <row r="15" spans="1:13" x14ac:dyDescent="0.25">
      <c r="A15" t="s">
        <v>9</v>
      </c>
      <c r="C15" t="s">
        <v>9</v>
      </c>
    </row>
    <row r="16" spans="1:13" x14ac:dyDescent="0.25">
      <c r="A16" t="s">
        <v>11</v>
      </c>
      <c r="C16" t="s">
        <v>11</v>
      </c>
    </row>
    <row r="17" spans="1:13" x14ac:dyDescent="0.25">
      <c r="A17" t="s">
        <v>64</v>
      </c>
      <c r="C17" t="s">
        <v>65</v>
      </c>
      <c r="J17" s="32"/>
      <c r="K17" s="33"/>
      <c r="L17" s="32"/>
      <c r="M17" s="32"/>
    </row>
    <row r="18" spans="1:13" x14ac:dyDescent="0.25">
      <c r="J18" s="32"/>
      <c r="K18" s="33"/>
      <c r="L18" s="32"/>
      <c r="M18" s="32"/>
    </row>
    <row r="19" spans="1:13" x14ac:dyDescent="0.25">
      <c r="J19" s="32"/>
      <c r="K19" s="33"/>
      <c r="L19" s="32"/>
      <c r="M19" s="32"/>
    </row>
    <row r="20" spans="1:13" x14ac:dyDescent="0.25">
      <c r="J20" s="32"/>
      <c r="K20" s="33"/>
      <c r="L20" s="32"/>
      <c r="M20" s="32"/>
    </row>
    <row r="21" spans="1:13" x14ac:dyDescent="0.25">
      <c r="J21" s="32"/>
      <c r="K21" s="33"/>
      <c r="L21" s="32"/>
      <c r="M21" s="32"/>
    </row>
    <row r="22" spans="1:13" x14ac:dyDescent="0.25">
      <c r="A22" s="34"/>
      <c r="C22" s="34"/>
      <c r="H22" s="35"/>
    </row>
    <row r="23" spans="1:13" x14ac:dyDescent="0.25">
      <c r="H23"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workbookViewId="0">
      <selection activeCell="C8" sqref="C8"/>
    </sheetView>
  </sheetViews>
  <sheetFormatPr defaultRowHeight="15" x14ac:dyDescent="0.25"/>
  <cols>
    <col min="1" max="1" width="16.140625" style="62" bestFit="1" customWidth="1"/>
    <col min="2" max="2" width="9.140625" style="62"/>
    <col min="3" max="3" width="8.7109375" style="62" bestFit="1" customWidth="1"/>
    <col min="4" max="4" width="5.42578125" style="62" bestFit="1" customWidth="1"/>
    <col min="5" max="5" width="13.42578125" style="62" customWidth="1"/>
    <col min="6" max="6" width="9.140625" style="62"/>
    <col min="7" max="7" width="16.7109375" style="62" bestFit="1" customWidth="1"/>
    <col min="8" max="8" width="8.7109375" style="62" bestFit="1" customWidth="1"/>
    <col min="9" max="9" width="26.7109375" style="62" bestFit="1" customWidth="1"/>
    <col min="10" max="10" width="8.7109375" style="62" bestFit="1" customWidth="1"/>
    <col min="11" max="11" width="19.85546875" style="62" customWidth="1"/>
    <col min="12" max="12" width="8.7109375" style="62" bestFit="1" customWidth="1"/>
    <col min="13" max="13" width="9.140625" style="62"/>
    <col min="14" max="14" width="8.7109375" style="62" bestFit="1" customWidth="1"/>
    <col min="15" max="15" width="9.140625" style="62"/>
    <col min="16" max="16" width="9.7109375" style="62" bestFit="1" customWidth="1"/>
    <col min="17" max="17" width="9.140625" style="62"/>
    <col min="18" max="18" width="9.7109375" style="62" bestFit="1" customWidth="1"/>
    <col min="19" max="19" width="9.140625" style="62"/>
    <col min="20" max="20" width="9.7109375" style="62" bestFit="1" customWidth="1"/>
    <col min="21" max="21" width="9.140625" style="62"/>
    <col min="22" max="22" width="9.7109375" style="62" bestFit="1" customWidth="1"/>
    <col min="23" max="23" width="9.140625" style="62"/>
    <col min="24" max="24" width="9.7109375" style="62" bestFit="1" customWidth="1"/>
    <col min="25" max="25" width="9.140625" style="62"/>
    <col min="26" max="26" width="10.7109375" style="62" bestFit="1" customWidth="1"/>
    <col min="27" max="27" width="19.85546875" style="75" customWidth="1"/>
    <col min="28" max="28" width="10.85546875" style="75" bestFit="1" customWidth="1"/>
    <col min="29" max="29" width="9.140625" style="62"/>
    <col min="30" max="30" width="9.7109375" style="62" bestFit="1" customWidth="1"/>
    <col min="31" max="31" width="9.140625" style="62"/>
    <col min="32" max="32" width="9.7109375" style="62" bestFit="1" customWidth="1"/>
    <col min="33" max="33" width="9.140625" style="62"/>
    <col min="34" max="34" width="9.7109375" style="62" bestFit="1" customWidth="1"/>
    <col min="35" max="35" width="9.140625" style="62"/>
    <col min="36" max="36" width="9.7109375" style="62" bestFit="1" customWidth="1"/>
    <col min="37" max="16384" width="9.140625" style="62"/>
  </cols>
  <sheetData>
    <row r="1" spans="1:36" x14ac:dyDescent="0.25">
      <c r="A1" s="62" t="s">
        <v>29</v>
      </c>
      <c r="C1" s="62" t="s">
        <v>30</v>
      </c>
      <c r="E1" s="62" t="s">
        <v>7</v>
      </c>
      <c r="G1" s="84" t="s">
        <v>32</v>
      </c>
      <c r="I1" s="84" t="s">
        <v>53</v>
      </c>
      <c r="K1" s="84" t="s">
        <v>33</v>
      </c>
      <c r="AH1" s="63"/>
      <c r="AJ1" s="63"/>
    </row>
    <row r="2" spans="1:36" x14ac:dyDescent="0.25">
      <c r="A2" s="62" t="s">
        <v>8</v>
      </c>
      <c r="C2" s="62" t="s">
        <v>9</v>
      </c>
      <c r="E2" s="62" t="s">
        <v>9</v>
      </c>
      <c r="G2" s="84" t="s">
        <v>9</v>
      </c>
      <c r="I2" s="84" t="s">
        <v>9</v>
      </c>
      <c r="K2" s="84" t="s">
        <v>9</v>
      </c>
      <c r="AH2" s="63"/>
      <c r="AJ2" s="63"/>
    </row>
    <row r="3" spans="1:36" x14ac:dyDescent="0.25">
      <c r="A3" s="62" t="s">
        <v>10</v>
      </c>
      <c r="C3" s="62" t="s">
        <v>11</v>
      </c>
      <c r="E3" s="62" t="s">
        <v>11</v>
      </c>
      <c r="G3" s="84" t="s">
        <v>11</v>
      </c>
      <c r="I3" s="84" t="s">
        <v>11</v>
      </c>
      <c r="K3" s="84" t="s">
        <v>11</v>
      </c>
      <c r="AH3" s="63"/>
      <c r="AJ3" s="63"/>
    </row>
    <row r="4" spans="1:36" ht="45" x14ac:dyDescent="0.25">
      <c r="A4" s="62" t="s">
        <v>78</v>
      </c>
      <c r="E4" s="62" t="s">
        <v>31</v>
      </c>
      <c r="G4" s="62" t="s">
        <v>82</v>
      </c>
      <c r="I4" s="62" t="s">
        <v>83</v>
      </c>
      <c r="K4" s="62" t="s">
        <v>84</v>
      </c>
      <c r="AH4" s="63"/>
      <c r="AJ4" s="63"/>
    </row>
    <row r="5" spans="1:36" x14ac:dyDescent="0.25">
      <c r="A5" s="64"/>
    </row>
    <row r="7" spans="1:36" x14ac:dyDescent="0.25">
      <c r="A7" s="64"/>
    </row>
    <row r="8" spans="1:36" x14ac:dyDescent="0.25">
      <c r="H8" s="103"/>
      <c r="L8" s="111"/>
    </row>
    <row r="9" spans="1:36" x14ac:dyDescent="0.25">
      <c r="H9" s="103"/>
      <c r="L9" s="111"/>
    </row>
    <row r="10" spans="1:36" x14ac:dyDescent="0.25">
      <c r="H10" s="103"/>
      <c r="L10" s="111"/>
    </row>
    <row r="11" spans="1:36" x14ac:dyDescent="0.25">
      <c r="H11" s="103"/>
      <c r="L11" s="111"/>
    </row>
    <row r="12" spans="1:36" x14ac:dyDescent="0.25">
      <c r="H12" s="103"/>
      <c r="L12" s="111"/>
    </row>
    <row r="13" spans="1:36" x14ac:dyDescent="0.25">
      <c r="H13" s="103"/>
      <c r="L13" s="111"/>
    </row>
    <row r="14" spans="1:36" x14ac:dyDescent="0.25">
      <c r="H14" s="103"/>
      <c r="L14" s="111"/>
    </row>
    <row r="15" spans="1:36" x14ac:dyDescent="0.25">
      <c r="H15" s="103"/>
      <c r="L15" s="111"/>
    </row>
    <row r="16" spans="1:36" x14ac:dyDescent="0.25">
      <c r="H16" s="103"/>
      <c r="L16" s="111"/>
    </row>
    <row r="17" spans="2:12" x14ac:dyDescent="0.25">
      <c r="H17" s="103"/>
      <c r="L17" s="111"/>
    </row>
    <row r="18" spans="2:12" x14ac:dyDescent="0.25">
      <c r="L18" s="103"/>
    </row>
    <row r="19" spans="2:12" x14ac:dyDescent="0.25">
      <c r="L19" s="103"/>
    </row>
    <row r="20" spans="2:12" x14ac:dyDescent="0.25">
      <c r="L20" s="103"/>
    </row>
    <row r="21" spans="2:12" x14ac:dyDescent="0.25">
      <c r="L21" s="103"/>
    </row>
    <row r="22" spans="2:12" x14ac:dyDescent="0.25">
      <c r="L22" s="103"/>
    </row>
    <row r="23" spans="2:12" x14ac:dyDescent="0.25">
      <c r="L23" s="103"/>
    </row>
    <row r="24" spans="2:12" x14ac:dyDescent="0.25">
      <c r="L24" s="103"/>
    </row>
    <row r="25" spans="2:12" x14ac:dyDescent="0.25">
      <c r="L25" s="103"/>
    </row>
    <row r="26" spans="2:12" x14ac:dyDescent="0.25">
      <c r="L26" s="103"/>
    </row>
    <row r="27" spans="2:12" x14ac:dyDescent="0.25">
      <c r="B27" s="103"/>
      <c r="C27" s="103"/>
      <c r="D27" s="103"/>
      <c r="E27" s="103"/>
      <c r="L27" s="103"/>
    </row>
    <row r="28" spans="2:12" x14ac:dyDescent="0.25">
      <c r="B28" s="103"/>
      <c r="C28" s="103"/>
      <c r="D28" s="103"/>
      <c r="E28" s="103"/>
      <c r="L28" s="103"/>
    </row>
    <row r="29" spans="2:12" x14ac:dyDescent="0.25">
      <c r="B29" s="103"/>
      <c r="C29" s="103"/>
      <c r="D29" s="103"/>
      <c r="E29" s="103"/>
      <c r="L29" s="103"/>
    </row>
    <row r="30" spans="2:12" x14ac:dyDescent="0.25">
      <c r="L30" s="111"/>
    </row>
    <row r="31" spans="2:12" x14ac:dyDescent="0.25">
      <c r="L31" s="111"/>
    </row>
    <row r="32" spans="2:12" x14ac:dyDescent="0.25">
      <c r="L32" s="103"/>
    </row>
    <row r="33" spans="12:12" x14ac:dyDescent="0.25">
      <c r="L33" s="103"/>
    </row>
    <row r="34" spans="12:12" x14ac:dyDescent="0.25">
      <c r="L34" s="103"/>
    </row>
    <row r="35" spans="12:12" x14ac:dyDescent="0.25">
      <c r="L35" s="103"/>
    </row>
    <row r="36" spans="12:12" x14ac:dyDescent="0.25">
      <c r="L36" s="103"/>
    </row>
    <row r="37" spans="12:12" x14ac:dyDescent="0.25">
      <c r="L37" s="103"/>
    </row>
    <row r="38" spans="12:12" x14ac:dyDescent="0.25">
      <c r="L38" s="103"/>
    </row>
    <row r="39" spans="12:12" x14ac:dyDescent="0.25">
      <c r="L39" s="10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2020-01-09T11:46:47Z</cp:lastPrinted>
  <dcterms:created xsi:type="dcterms:W3CDTF">2017-11-02T15:30:02Z</dcterms:created>
  <dcterms:modified xsi:type="dcterms:W3CDTF">2021-01-29T14:23:05Z</dcterms:modified>
</cp:coreProperties>
</file>